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tabRatio="907" activeTab="10"/>
  </bookViews>
  <sheets>
    <sheet name="№1" sheetId="1" r:id="rId1"/>
    <sheet name="№2" sheetId="2" r:id="rId2"/>
    <sheet name="№3" sheetId="3" r:id="rId3"/>
    <sheet name="Сорум" sheetId="4" r:id="rId4"/>
    <sheet name="итого АУ" sheetId="5" r:id="rId5"/>
    <sheet name="Сосновка" sheetId="6" r:id="rId6"/>
    <sheet name="Лыхма" sheetId="7" r:id="rId7"/>
    <sheet name="Верх.Казым" sheetId="8" r:id="rId8"/>
    <sheet name="итого БУ" sheetId="9" r:id="rId9"/>
    <sheet name="Ванзеват" sheetId="10" r:id="rId10"/>
    <sheet name="Казым" sheetId="11" r:id="rId11"/>
    <sheet name="Полноват" sheetId="12" r:id="rId12"/>
    <sheet name="итого КУ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<sst xmlns="http://schemas.openxmlformats.org/spreadsheetml/2006/main" count="679" uniqueCount="63">
  <si>
    <t>02</t>
  </si>
  <si>
    <t>07</t>
  </si>
  <si>
    <t>Оплата труда и начисления на оплату 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</si>
  <si>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</si>
  <si>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</si>
  <si>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</si>
  <si>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</si>
  <si>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</si>
  <si>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</si>
  <si>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</si>
  <si>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</si>
  <si>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</si>
  <si>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</si>
  <si>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</si>
  <si>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</si>
  <si>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</si>
  <si>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</si>
  <si>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ИТОГО РАСХОДОВ     </t>
  </si>
  <si>
    <t xml:space="preserve">РОСПИСЬ РАСХОДОВ </t>
  </si>
  <si>
    <t>(текущий финансовый год и плановый период)</t>
  </si>
  <si>
    <t xml:space="preserve">Наименование </t>
  </si>
  <si>
    <t>Код</t>
  </si>
  <si>
    <t xml:space="preserve">Сумма </t>
  </si>
  <si>
    <t xml:space="preserve">раздела                      </t>
  </si>
  <si>
    <t xml:space="preserve">подраз-дела     </t>
  </si>
  <si>
    <t xml:space="preserve">целевой статьи                       </t>
  </si>
  <si>
    <t xml:space="preserve">вида расходов </t>
  </si>
  <si>
    <t>операции сектора государственного управления</t>
  </si>
  <si>
    <t>текущий финансовый год</t>
  </si>
  <si>
    <t>4219900</t>
  </si>
  <si>
    <t>Начальник ПЭО</t>
  </si>
  <si>
    <t>(рублей)</t>
  </si>
  <si>
    <t>мероприятия</t>
  </si>
  <si>
    <t xml:space="preserve">Субвенции из регионального фонда компенсаций на реализацию основных общеобразовательных программ </t>
  </si>
  <si>
    <t xml:space="preserve">(бюджет автономного округа) </t>
  </si>
  <si>
    <t xml:space="preserve">  МБОУ " Общеобразовательная средняя (полная) школа № 3 г.Белоярский" </t>
  </si>
  <si>
    <t xml:space="preserve">  МБОУ " Общеобразовательная средняя (полная) школа п.Сорум" </t>
  </si>
  <si>
    <t>главного распорядителя средств бюджета/поселения</t>
  </si>
  <si>
    <t>2014 год</t>
  </si>
  <si>
    <t>04.14.00</t>
  </si>
  <si>
    <t>"УТВЕРЖДАЮ"</t>
  </si>
  <si>
    <t>Председатель комитета по образованию</t>
  </si>
  <si>
    <t>_______________________Г.В. Дивеева</t>
  </si>
  <si>
    <t>"______"______________________20___ г.</t>
  </si>
  <si>
    <t>И.В. Киселева</t>
  </si>
  <si>
    <t xml:space="preserve">  МАОУ " Общеобразовательная средняя (полная) школа № 2 г.Белоярский" </t>
  </si>
  <si>
    <t xml:space="preserve">  МАОУ " Общеобразовательная средняя (полная) школа № 1 г.Белоярский" </t>
  </si>
  <si>
    <t>621</t>
  </si>
  <si>
    <t xml:space="preserve"> МБОУ " Общеобразовательная средняя (полная) школа п.Лыхма" </t>
  </si>
  <si>
    <t xml:space="preserve">  МБОУ " Общеобразовательная средняя (полная) школа п.Сосновка" </t>
  </si>
  <si>
    <t xml:space="preserve"> МБОУ " Общеобразовательная средняя (полная) школа п.Верхнеказымский" </t>
  </si>
  <si>
    <t xml:space="preserve">  МКОУ " Общеобразовательная средняя (полная) школа с.Ванзеват" </t>
  </si>
  <si>
    <t>111</t>
  </si>
  <si>
    <t xml:space="preserve">  МКОУ " Общеобразовательная средняя (полная) школа - интернат с.Казым" </t>
  </si>
  <si>
    <t>4229900</t>
  </si>
  <si>
    <t xml:space="preserve"> МКОУ " Общеобразовательная средняя (полная) школа с.Полноват" </t>
  </si>
  <si>
    <t xml:space="preserve">НА___2013 - 2015 годы________ </t>
  </si>
  <si>
    <t>2015 год</t>
  </si>
  <si>
    <t xml:space="preserve">  ИТОГО АУ</t>
  </si>
  <si>
    <t>ИТОГО БУ</t>
  </si>
  <si>
    <t>ВСЕГО</t>
  </si>
  <si>
    <t>611</t>
  </si>
  <si>
    <t>СВОД 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</si>
</sst>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3" fontId="5" fillId="0" borderId="11" xfId="58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 shrinkToFit="1"/>
    </xf>
    <xf numFmtId="0" fontId="1" fillId="0" borderId="13" xfId="0" applyFont="1" applyBorder="1" applyAlignment="1">
      <alignment horizontal="center" wrapText="1" shrinkToFit="1"/>
    </xf>
    <xf numFmtId="0" fontId="1" fillId="0" borderId="14" xfId="0" applyFont="1" applyBorder="1" applyAlignment="1">
      <alignment horizontal="center" wrapText="1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7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46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47</v>
      </c>
      <c r="H22" s="8">
        <v>241</v>
      </c>
      <c r="I22" s="22">
        <f>SUM(I23:I25)</f>
        <v>57005000</v>
      </c>
      <c r="J22" s="13">
        <f>SUM(J23:J25)</f>
        <v>62403000</v>
      </c>
      <c r="K22" s="13">
        <f>SUM(K23:K25)</f>
        <v>68263000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47</v>
      </c>
      <c r="H23" s="10">
        <v>241</v>
      </c>
      <c r="I23" s="23">
        <v>44535000</v>
      </c>
      <c r="J23" s="14">
        <v>48752000</v>
      </c>
      <c r="K23" s="14">
        <v>53330000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47</v>
      </c>
      <c r="H25" s="10">
        <v>241</v>
      </c>
      <c r="I25" s="23">
        <v>12470000</v>
      </c>
      <c r="J25" s="14">
        <v>13651000</v>
      </c>
      <c r="K25" s="14">
        <v>14933000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57005000</v>
      </c>
      <c r="J37" s="13">
        <f>J22+J26+J33+J34</f>
        <v>62403000</v>
      </c>
      <c r="K37" s="13">
        <f>K22+K26+K33+K34</f>
        <v>68263000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A10:K10"/>
    <mergeCell ref="A11:K11"/>
    <mergeCell ref="H18:H20"/>
    <mergeCell ref="J18:J20"/>
    <mergeCell ref="I17:K17"/>
    <mergeCell ref="F18:F20"/>
    <mergeCell ref="G18:G20"/>
    <mergeCell ref="B17:H17"/>
    <mergeCell ref="B18:B20"/>
    <mergeCell ref="A14:K14"/>
    <mergeCell ref="H41:J41"/>
    <mergeCell ref="I1:L1"/>
    <mergeCell ref="I2:L2"/>
    <mergeCell ref="I4:L4"/>
    <mergeCell ref="H6:L6"/>
    <mergeCell ref="A9:K9"/>
    <mergeCell ref="A12:K12"/>
    <mergeCell ref="A13:K13"/>
    <mergeCell ref="D18:D20"/>
    <mergeCell ref="E18:E20"/>
    <mergeCell ref="K18:K20"/>
    <mergeCell ref="J16:K16"/>
    <mergeCell ref="A15:K15"/>
    <mergeCell ref="C18:C20"/>
    <mergeCell ref="A17:A20"/>
    <mergeCell ref="I18:I20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7" t="s">
        <v>40</v>
      </c>
      <c r="J1" s="37"/>
      <c r="K1" s="37"/>
      <c r="L1" s="37"/>
    </row>
    <row r="2" spans="6:12" ht="12.75" customHeight="1">
      <c r="F2"/>
      <c r="G2"/>
      <c r="H2" s="16"/>
      <c r="I2" s="37" t="s">
        <v>41</v>
      </c>
      <c r="J2" s="37"/>
      <c r="K2" s="37"/>
      <c r="L2" s="37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7" t="s">
        <v>42</v>
      </c>
      <c r="J4" s="37"/>
      <c r="K4" s="37"/>
      <c r="L4" s="37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7" t="s">
        <v>43</v>
      </c>
      <c r="I6" s="37"/>
      <c r="J6" s="37"/>
      <c r="K6" s="37"/>
      <c r="L6" s="37"/>
    </row>
    <row r="7" spans="6:11" ht="12.75" customHeight="1">
      <c r="F7"/>
      <c r="G7"/>
      <c r="H7"/>
      <c r="I7"/>
      <c r="J7"/>
      <c r="K7"/>
    </row>
    <row r="8" spans="10:11" ht="12.75" customHeight="1">
      <c r="J8" s="25"/>
      <c r="K8" s="25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/>
      <c r="H22" s="8">
        <v>210</v>
      </c>
      <c r="I22" s="13">
        <f>SUM(I23:I25)</f>
        <v>18571000</v>
      </c>
      <c r="J22" s="13">
        <f>SUM(J23:J25)</f>
        <v>20334000</v>
      </c>
      <c r="K22" s="13">
        <f>SUM(K23:K25)</f>
        <v>22252000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52</v>
      </c>
      <c r="H23" s="10">
        <v>211</v>
      </c>
      <c r="I23" s="14">
        <v>14508000</v>
      </c>
      <c r="J23" s="14">
        <v>15884000</v>
      </c>
      <c r="K23" s="14">
        <v>17380000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52</v>
      </c>
      <c r="H25" s="10">
        <v>213</v>
      </c>
      <c r="I25" s="14">
        <v>4063000</v>
      </c>
      <c r="J25" s="14">
        <v>4450000</v>
      </c>
      <c r="K25" s="14">
        <v>4872000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18571000</v>
      </c>
      <c r="J37" s="13">
        <f>J22+J26+J33+J34</f>
        <v>20334000</v>
      </c>
      <c r="K37" s="13">
        <f>K22+K26+K33+K34</f>
        <v>22252000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I1:L1"/>
    <mergeCell ref="I2:L2"/>
    <mergeCell ref="I4:L4"/>
    <mergeCell ref="H6:L6"/>
    <mergeCell ref="J16:K16"/>
    <mergeCell ref="A17:A20"/>
    <mergeCell ref="J18:J20"/>
    <mergeCell ref="K18:K20"/>
    <mergeCell ref="E18:E20"/>
    <mergeCell ref="F18:F20"/>
    <mergeCell ref="A10:K10"/>
    <mergeCell ref="A11:K11"/>
    <mergeCell ref="A12:K12"/>
    <mergeCell ref="A13:K13"/>
    <mergeCell ref="A14:K14"/>
    <mergeCell ref="A9:K9"/>
    <mergeCell ref="H41:J41"/>
    <mergeCell ref="B17:H17"/>
    <mergeCell ref="B18:B20"/>
    <mergeCell ref="C18:C20"/>
    <mergeCell ref="D18:D20"/>
    <mergeCell ref="A15:K15"/>
    <mergeCell ref="G18:G20"/>
    <mergeCell ref="H18:H20"/>
    <mergeCell ref="I17:K17"/>
    <mergeCell ref="I18:I20"/>
  </mergeCells>
  <printOptions/>
  <pageMargins left="0.19" right="0.21" top="0.21" bottom="0.22" header="0.21" footer="0.21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C4">
      <selection activeCell="I23" sqref="I23"/>
    </sheetView>
  </sheetViews>
  <sheetFormatPr defaultColWidth="9.00390625" defaultRowHeight="12.75"/>
  <cols>
    <col min="1" max="1" width="28.875" style="1" customWidth="1"/>
    <col min="2" max="2" width="12.375" style="1" customWidth="1"/>
    <col min="3" max="3" width="12.7539062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7" t="s">
        <v>40</v>
      </c>
      <c r="J1" s="37"/>
      <c r="K1" s="37"/>
      <c r="L1" s="37"/>
    </row>
    <row r="2" spans="6:12" ht="12.75" customHeight="1">
      <c r="F2"/>
      <c r="G2"/>
      <c r="H2" s="16"/>
      <c r="I2" s="37" t="s">
        <v>41</v>
      </c>
      <c r="J2" s="37"/>
      <c r="K2" s="37"/>
      <c r="L2" s="37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7" t="s">
        <v>42</v>
      </c>
      <c r="J4" s="37"/>
      <c r="K4" s="37"/>
      <c r="L4" s="37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7" t="s">
        <v>43</v>
      </c>
      <c r="I6" s="37"/>
      <c r="J6" s="37"/>
      <c r="K6" s="37"/>
      <c r="L6" s="37"/>
    </row>
    <row r="7" spans="6:11" ht="12.75" customHeight="1">
      <c r="F7"/>
      <c r="G7"/>
      <c r="H7"/>
      <c r="I7"/>
      <c r="J7"/>
      <c r="K7"/>
    </row>
    <row r="8" spans="10:11" ht="12.75" customHeight="1">
      <c r="J8" s="25"/>
      <c r="K8" s="25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54</v>
      </c>
      <c r="G22" s="6"/>
      <c r="H22" s="8">
        <v>210</v>
      </c>
      <c r="I22" s="13">
        <f>SUM(I23:I25)</f>
        <v>46180000</v>
      </c>
      <c r="J22" s="13">
        <f>SUM(J23:J25)</f>
        <v>50555000</v>
      </c>
      <c r="K22" s="13">
        <f>SUM(K23:K25)</f>
        <v>55310000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52</v>
      </c>
      <c r="H23" s="10">
        <v>211</v>
      </c>
      <c r="I23" s="14">
        <v>36078000</v>
      </c>
      <c r="J23" s="14">
        <v>39495000</v>
      </c>
      <c r="K23" s="14">
        <v>43210000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52</v>
      </c>
      <c r="H25" s="10">
        <v>213</v>
      </c>
      <c r="I25" s="14">
        <v>10102000</v>
      </c>
      <c r="J25" s="14">
        <v>11060000</v>
      </c>
      <c r="K25" s="14">
        <v>12100000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46180000</v>
      </c>
      <c r="J37" s="13">
        <f>J22+J26+J33+J34</f>
        <v>50555000</v>
      </c>
      <c r="K37" s="13">
        <f>K22+K26+K33+K34</f>
        <v>55310000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I1:L1"/>
    <mergeCell ref="I2:L2"/>
    <mergeCell ref="I4:L4"/>
    <mergeCell ref="D18:D20"/>
    <mergeCell ref="E18:E20"/>
    <mergeCell ref="A14:K14"/>
    <mergeCell ref="A15:K15"/>
    <mergeCell ref="F18:F20"/>
    <mergeCell ref="G18:G20"/>
    <mergeCell ref="C18:C20"/>
    <mergeCell ref="H18:H20"/>
    <mergeCell ref="J16:K16"/>
    <mergeCell ref="B17:H17"/>
    <mergeCell ref="A10:K10"/>
    <mergeCell ref="A11:K11"/>
    <mergeCell ref="I17:K17"/>
    <mergeCell ref="H6:L6"/>
    <mergeCell ref="H41:J41"/>
    <mergeCell ref="A17:A20"/>
    <mergeCell ref="A9:K9"/>
    <mergeCell ref="A12:K12"/>
    <mergeCell ref="A13:K13"/>
    <mergeCell ref="B18:B20"/>
    <mergeCell ref="J18:J20"/>
    <mergeCell ref="K18:K20"/>
    <mergeCell ref="I18:I20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7" t="s">
        <v>40</v>
      </c>
      <c r="J1" s="37"/>
      <c r="K1" s="37"/>
      <c r="L1" s="37"/>
    </row>
    <row r="2" spans="6:12" ht="12.75" customHeight="1">
      <c r="F2"/>
      <c r="G2"/>
      <c r="H2" s="16"/>
      <c r="I2" s="37" t="s">
        <v>41</v>
      </c>
      <c r="J2" s="37"/>
      <c r="K2" s="37"/>
      <c r="L2" s="37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7" t="s">
        <v>42</v>
      </c>
      <c r="J4" s="37"/>
      <c r="K4" s="37"/>
      <c r="L4" s="37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7" t="s">
        <v>43</v>
      </c>
      <c r="I6" s="37"/>
      <c r="J6" s="37"/>
      <c r="K6" s="37"/>
      <c r="L6" s="37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/>
      <c r="H22" s="8">
        <v>210</v>
      </c>
      <c r="I22" s="13">
        <f>SUM(I23:I25)</f>
        <v>65296000</v>
      </c>
      <c r="J22" s="13">
        <f>SUM(J23:J25)</f>
        <v>71482000</v>
      </c>
      <c r="K22" s="13">
        <f>SUM(K23:K25)</f>
        <v>78195000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52</v>
      </c>
      <c r="H23" s="10">
        <v>211</v>
      </c>
      <c r="I23" s="14">
        <v>51012000</v>
      </c>
      <c r="J23" s="14">
        <v>55845000</v>
      </c>
      <c r="K23" s="14">
        <v>61090000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52</v>
      </c>
      <c r="H25" s="10">
        <v>213</v>
      </c>
      <c r="I25" s="14">
        <v>14284000</v>
      </c>
      <c r="J25" s="14">
        <v>15637000</v>
      </c>
      <c r="K25" s="14">
        <v>17105000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65296000</v>
      </c>
      <c r="J37" s="13">
        <f>J22+J26+J33+J34</f>
        <v>71482000</v>
      </c>
      <c r="K37" s="13">
        <f>K22+K26+K33+K34</f>
        <v>78195000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E18:E20"/>
    <mergeCell ref="A14:K14"/>
    <mergeCell ref="A15:K15"/>
    <mergeCell ref="F18:F20"/>
    <mergeCell ref="G18:G20"/>
    <mergeCell ref="B18:B20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8">
      <selection activeCell="A13" sqref="A13:K1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7" t="s">
        <v>40</v>
      </c>
      <c r="J1" s="37"/>
      <c r="K1" s="37"/>
      <c r="L1" s="37"/>
    </row>
    <row r="2" spans="6:12" ht="12.75" customHeight="1">
      <c r="F2"/>
      <c r="G2"/>
      <c r="H2" s="16"/>
      <c r="I2" s="37" t="s">
        <v>41</v>
      </c>
      <c r="J2" s="37"/>
      <c r="K2" s="37"/>
      <c r="L2" s="37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7" t="s">
        <v>42</v>
      </c>
      <c r="J4" s="37"/>
      <c r="K4" s="37"/>
      <c r="L4" s="37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7" t="s">
        <v>43</v>
      </c>
      <c r="I6" s="37"/>
      <c r="J6" s="37"/>
      <c r="K6" s="37"/>
      <c r="L6" s="37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62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/>
      <c r="H22" s="8">
        <v>210</v>
      </c>
      <c r="I22" s="13">
        <f>SUM(I23:I25)</f>
        <v>130047000</v>
      </c>
      <c r="J22" s="13">
        <f>SUM(J23:J25)</f>
        <v>142371000</v>
      </c>
      <c r="K22" s="13">
        <f>SUM(K23:K25)</f>
        <v>155757000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52</v>
      </c>
      <c r="H23" s="10">
        <v>211</v>
      </c>
      <c r="I23" s="14">
        <f>Ванзеват!I23+Казым!I23+Полноват!I23</f>
        <v>101598000</v>
      </c>
      <c r="J23" s="14">
        <f>Ванзеват!J23+Казым!J23+Полноват!J23</f>
        <v>111224000</v>
      </c>
      <c r="K23" s="14">
        <f>Ванзеват!K23+Казым!K23+Полноват!K23</f>
        <v>121680000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>
        <f>Ванзеват!I24+Казым!I24+Полноват!I24</f>
        <v>0</v>
      </c>
      <c r="J24" s="14">
        <f>Ванзеват!J24+Казым!J24+Полноват!J24</f>
        <v>0</v>
      </c>
      <c r="K24" s="14">
        <f>Ванзеват!K24+Казым!K24+Полноват!K24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 t="s">
        <v>52</v>
      </c>
      <c r="H25" s="10">
        <v>213</v>
      </c>
      <c r="I25" s="14">
        <f>Ванзеват!I25+Казым!I25+Полноват!I25</f>
        <v>28449000</v>
      </c>
      <c r="J25" s="14">
        <f>Ванзеват!J25+Казым!J25+Полноват!J25</f>
        <v>31147000</v>
      </c>
      <c r="K25" s="14">
        <f>Ванзеват!K25+Казым!K25+Полноват!K25</f>
        <v>34077000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>
        <v>244</v>
      </c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130047000</v>
      </c>
      <c r="J37" s="13">
        <f>J22+J26+J33+J34</f>
        <v>142371000</v>
      </c>
      <c r="K37" s="13">
        <f>K22+K26+K33+K34</f>
        <v>155757000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E18:E20"/>
    <mergeCell ref="A14:K14"/>
    <mergeCell ref="A15:K15"/>
    <mergeCell ref="F18:F20"/>
    <mergeCell ref="G18:G20"/>
    <mergeCell ref="B18:B20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9">
      <selection activeCell="I23" sqref="I23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6:12" ht="12.75">
      <c r="F1"/>
      <c r="G1"/>
      <c r="H1" s="16"/>
      <c r="I1" s="37" t="s">
        <v>40</v>
      </c>
      <c r="J1" s="37"/>
      <c r="K1" s="37"/>
      <c r="L1" s="37"/>
    </row>
    <row r="2" spans="6:12" ht="12.75" customHeight="1">
      <c r="F2"/>
      <c r="G2"/>
      <c r="H2" s="16"/>
      <c r="I2" s="37" t="s">
        <v>41</v>
      </c>
      <c r="J2" s="37"/>
      <c r="K2" s="37"/>
      <c r="L2" s="37"/>
    </row>
    <row r="3" spans="6:12" ht="12.75" customHeight="1">
      <c r="F3"/>
      <c r="G3"/>
      <c r="H3" s="16"/>
      <c r="I3" s="17"/>
      <c r="J3" s="17"/>
      <c r="K3" s="17"/>
      <c r="L3" s="17"/>
    </row>
    <row r="4" spans="6:12" ht="12.75" customHeight="1">
      <c r="F4"/>
      <c r="G4"/>
      <c r="H4" s="16"/>
      <c r="I4" s="37" t="s">
        <v>42</v>
      </c>
      <c r="J4" s="37"/>
      <c r="K4" s="37"/>
      <c r="L4" s="37"/>
    </row>
    <row r="5" spans="6:12" ht="12.75" customHeight="1">
      <c r="F5"/>
      <c r="G5"/>
      <c r="H5" s="16"/>
      <c r="I5" s="16"/>
      <c r="J5" s="16"/>
      <c r="K5" s="16"/>
      <c r="L5" s="16"/>
    </row>
    <row r="6" spans="6:12" ht="12.75" customHeight="1">
      <c r="F6"/>
      <c r="G6"/>
      <c r="H6" s="37" t="s">
        <v>43</v>
      </c>
      <c r="I6" s="37"/>
      <c r="J6" s="37"/>
      <c r="K6" s="37"/>
      <c r="L6" s="37"/>
    </row>
    <row r="7" spans="6:11" ht="12.75" customHeight="1">
      <c r="F7"/>
      <c r="G7"/>
      <c r="H7"/>
      <c r="I7"/>
      <c r="J7"/>
      <c r="K7"/>
    </row>
    <row r="8" spans="6:11" ht="12.75" customHeight="1"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60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/>
      <c r="H22" s="8">
        <v>210</v>
      </c>
      <c r="I22" s="13">
        <f>SUM(I23:I25)</f>
        <v>499115000</v>
      </c>
      <c r="J22" s="13">
        <f>SUM(J23:J25)</f>
        <v>546390000</v>
      </c>
      <c r="K22" s="13">
        <f>SUM(K23:K25)</f>
        <v>597713000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/>
      <c r="H23" s="10">
        <v>211</v>
      </c>
      <c r="I23" s="14">
        <f>'итого АУ'!I23+'итого БУ'!I23+'итого КУ'!I23</f>
        <v>389933000</v>
      </c>
      <c r="J23" s="14">
        <f>'итого АУ'!J23+'итого БУ'!J23+'итого КУ'!J23</f>
        <v>426865000</v>
      </c>
      <c r="K23" s="14">
        <f>'итого АУ'!K23+'итого БУ'!K23+'итого КУ'!K23</f>
        <v>466960000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>
        <v>212</v>
      </c>
      <c r="I24" s="14">
        <f>'итого АУ'!I24+'итого БУ'!I24+'итого КУ'!I24</f>
        <v>0</v>
      </c>
      <c r="J24" s="14">
        <f>'итого АУ'!J24+'итого БУ'!J24+'итого КУ'!J24</f>
        <v>0</v>
      </c>
      <c r="K24" s="14">
        <f>'итого АУ'!K24+'итого БУ'!K24+'итого КУ'!K24</f>
        <v>0</v>
      </c>
    </row>
    <row r="25" spans="1:11" ht="12.75">
      <c r="A25" s="11" t="s">
        <v>5</v>
      </c>
      <c r="B25" s="3"/>
      <c r="C25" s="3"/>
      <c r="D25" s="4"/>
      <c r="E25" s="4"/>
      <c r="F25" s="4"/>
      <c r="G25" s="4"/>
      <c r="H25" s="10">
        <v>213</v>
      </c>
      <c r="I25" s="14">
        <f>'итого АУ'!I25+'итого БУ'!I25+'итого КУ'!I25</f>
        <v>109182000</v>
      </c>
      <c r="J25" s="14">
        <f>'итого АУ'!J25+'итого БУ'!J25+'итого КУ'!J25</f>
        <v>119525000</v>
      </c>
      <c r="K25" s="14">
        <f>'итого АУ'!K25+'итого БУ'!K25+'итого КУ'!K25</f>
        <v>130753000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>
        <v>220</v>
      </c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>
        <v>221</v>
      </c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>
        <v>222</v>
      </c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>
        <v>223</v>
      </c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>
        <v>224</v>
      </c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>
        <v>225</v>
      </c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>
        <v>226</v>
      </c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>
        <v>290</v>
      </c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>
        <v>300</v>
      </c>
      <c r="I34" s="13">
        <f>SUM(I35:I36)</f>
        <v>0</v>
      </c>
      <c r="J34" s="13">
        <f>SUM(J35:J36)</f>
        <v>0</v>
      </c>
      <c r="K34" s="13">
        <f>SUM(K35:K36)</f>
        <v>0</v>
      </c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>
        <v>310</v>
      </c>
      <c r="I35" s="14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>
        <v>340</v>
      </c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499115000</v>
      </c>
      <c r="J37" s="13">
        <f>J22+J26+J33+J34</f>
        <v>546390000</v>
      </c>
      <c r="K37" s="13">
        <f>K22+K26+K33+K34</f>
        <v>597713000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E18:E20"/>
    <mergeCell ref="A14:K14"/>
    <mergeCell ref="A15:K15"/>
    <mergeCell ref="F18:F20"/>
    <mergeCell ref="G18:G20"/>
    <mergeCell ref="B18:B20"/>
    <mergeCell ref="H41:J41"/>
    <mergeCell ref="A17:A20"/>
    <mergeCell ref="I1:L1"/>
    <mergeCell ref="I2:L2"/>
    <mergeCell ref="I4:L4"/>
    <mergeCell ref="H6:L6"/>
    <mergeCell ref="A10:K10"/>
    <mergeCell ref="A11:K11"/>
    <mergeCell ref="I17:K17"/>
    <mergeCell ref="D18:D20"/>
    <mergeCell ref="A9:K9"/>
    <mergeCell ref="A12:K12"/>
    <mergeCell ref="A13:K13"/>
    <mergeCell ref="C18:C20"/>
    <mergeCell ref="J18:J20"/>
    <mergeCell ref="K18:K20"/>
    <mergeCell ref="I18:I20"/>
    <mergeCell ref="B17:H17"/>
    <mergeCell ref="H18:H20"/>
    <mergeCell ref="J16:K1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45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47</v>
      </c>
      <c r="H22" s="8">
        <v>241</v>
      </c>
      <c r="I22" s="13">
        <f>SUM(I23:I25)</f>
        <v>80103000</v>
      </c>
      <c r="J22" s="13">
        <f>SUM(J23:J25)</f>
        <v>87689000</v>
      </c>
      <c r="K22" s="13">
        <f>SUM(K23:K25)</f>
        <v>95923000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47</v>
      </c>
      <c r="H23" s="10">
        <v>241</v>
      </c>
      <c r="I23" s="23">
        <v>62580000</v>
      </c>
      <c r="J23" s="14">
        <v>68507000</v>
      </c>
      <c r="K23" s="14">
        <v>74940000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47</v>
      </c>
      <c r="H25" s="10">
        <v>241</v>
      </c>
      <c r="I25" s="14">
        <v>17523000</v>
      </c>
      <c r="J25" s="14">
        <v>19182000</v>
      </c>
      <c r="K25" s="14">
        <v>20983000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80103000</v>
      </c>
      <c r="J37" s="13">
        <f>J22+J26+J33+J34</f>
        <v>87689000</v>
      </c>
      <c r="K37" s="13">
        <f>K22+K26+K33+K34</f>
        <v>95923000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K18:K20"/>
    <mergeCell ref="J16:K16"/>
    <mergeCell ref="A15:K15"/>
    <mergeCell ref="C18:C20"/>
    <mergeCell ref="A17:A20"/>
    <mergeCell ref="I18:I20"/>
    <mergeCell ref="H41:J41"/>
    <mergeCell ref="I1:L1"/>
    <mergeCell ref="I2:L2"/>
    <mergeCell ref="I4:L4"/>
    <mergeCell ref="H6:L6"/>
    <mergeCell ref="A9:K9"/>
    <mergeCell ref="A12:K12"/>
    <mergeCell ref="A13:K13"/>
    <mergeCell ref="D18:D20"/>
    <mergeCell ref="E18:E20"/>
    <mergeCell ref="A10:K10"/>
    <mergeCell ref="A11:K11"/>
    <mergeCell ref="H18:H20"/>
    <mergeCell ref="J18:J20"/>
    <mergeCell ref="I17:K17"/>
    <mergeCell ref="F18:F20"/>
    <mergeCell ref="G18:G20"/>
    <mergeCell ref="B17:H17"/>
    <mergeCell ref="B18:B20"/>
    <mergeCell ref="A14:K14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4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4.00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35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47</v>
      </c>
      <c r="H22" s="8">
        <v>241</v>
      </c>
      <c r="I22" s="22">
        <f>SUM(I23:I25)</f>
        <v>97967000</v>
      </c>
      <c r="J22" s="13">
        <f>SUM(J23:J25)</f>
        <v>107245000</v>
      </c>
      <c r="K22" s="13">
        <f>SUM(K23:K25)</f>
        <v>117315000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47</v>
      </c>
      <c r="H23" s="10">
        <v>241</v>
      </c>
      <c r="I23" s="23">
        <v>76537000</v>
      </c>
      <c r="J23" s="14">
        <v>83785000</v>
      </c>
      <c r="K23" s="14">
        <v>91652000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47</v>
      </c>
      <c r="H25" s="10">
        <v>241</v>
      </c>
      <c r="I25" s="23">
        <v>21430000</v>
      </c>
      <c r="J25" s="14">
        <v>23460000</v>
      </c>
      <c r="K25" s="14">
        <v>25663000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97967000</v>
      </c>
      <c r="J37" s="13">
        <f>J22+J26+J33+J34</f>
        <v>107245000</v>
      </c>
      <c r="K37" s="13">
        <f>K22+K26+K33+K34</f>
        <v>117315000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</sheetData>
  <sheetProtection/>
  <mergeCells count="26">
    <mergeCell ref="H41:J41"/>
    <mergeCell ref="H18:H20"/>
    <mergeCell ref="I18:I20"/>
    <mergeCell ref="I17:K17"/>
    <mergeCell ref="B17:H17"/>
    <mergeCell ref="D18:D20"/>
    <mergeCell ref="C18:C20"/>
    <mergeCell ref="K18:K20"/>
    <mergeCell ref="E18:E20"/>
    <mergeCell ref="F18:F20"/>
    <mergeCell ref="I1:L1"/>
    <mergeCell ref="I2:L2"/>
    <mergeCell ref="I4:L4"/>
    <mergeCell ref="H6:L6"/>
    <mergeCell ref="A14:K14"/>
    <mergeCell ref="A9:K9"/>
    <mergeCell ref="A12:K12"/>
    <mergeCell ref="A13:K13"/>
    <mergeCell ref="A10:K10"/>
    <mergeCell ref="A11:K11"/>
    <mergeCell ref="A15:K15"/>
    <mergeCell ref="J16:K16"/>
    <mergeCell ref="G18:G20"/>
    <mergeCell ref="J18:J20"/>
    <mergeCell ref="A17:A20"/>
    <mergeCell ref="B18:B20"/>
  </mergeCells>
  <printOptions/>
  <pageMargins left="0.18" right="0.21" top="0.21" bottom="0.22" header="0.21" footer="0.21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3.7539062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36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47</v>
      </c>
      <c r="H22" s="8">
        <v>241</v>
      </c>
      <c r="I22" s="13">
        <f>SUM(I23:I25)</f>
        <v>29843000</v>
      </c>
      <c r="J22" s="13">
        <f>SUM(J23:J25)</f>
        <v>32669000</v>
      </c>
      <c r="K22" s="13">
        <f>SUM(K23:K25)</f>
        <v>35736000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47</v>
      </c>
      <c r="H23" s="10">
        <v>241</v>
      </c>
      <c r="I23" s="14">
        <v>23315000</v>
      </c>
      <c r="J23" s="14">
        <v>25523000</v>
      </c>
      <c r="K23" s="14">
        <v>27920000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47</v>
      </c>
      <c r="H25" s="10">
        <v>241</v>
      </c>
      <c r="I25" s="14">
        <v>6528000</v>
      </c>
      <c r="J25" s="14">
        <v>7146000</v>
      </c>
      <c r="K25" s="14">
        <v>7816000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I22+I26+I33+I34</f>
        <v>29843000</v>
      </c>
      <c r="J37" s="13">
        <f>J22+J26+J33+J34</f>
        <v>32669000</v>
      </c>
      <c r="K37" s="13">
        <f>K22+K26+K33+K34</f>
        <v>35736000</v>
      </c>
    </row>
    <row r="38" spans="9:11" ht="12.75">
      <c r="I38" s="15"/>
      <c r="J38" s="15"/>
      <c r="K38" s="15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A10:K10"/>
    <mergeCell ref="A11:K11"/>
    <mergeCell ref="I17:K17"/>
    <mergeCell ref="H41:J41"/>
    <mergeCell ref="A17:A20"/>
    <mergeCell ref="C18:C20"/>
    <mergeCell ref="F18:F20"/>
    <mergeCell ref="G18:G20"/>
    <mergeCell ref="I1:L1"/>
    <mergeCell ref="I2:L2"/>
    <mergeCell ref="I4:L4"/>
    <mergeCell ref="H6:L6"/>
    <mergeCell ref="A9:K9"/>
    <mergeCell ref="I18:I20"/>
    <mergeCell ref="J16:K16"/>
    <mergeCell ref="H18:H20"/>
    <mergeCell ref="J18:J20"/>
    <mergeCell ref="B17:H17"/>
    <mergeCell ref="K18:K20"/>
    <mergeCell ref="A15:K15"/>
    <mergeCell ref="A12:K12"/>
    <mergeCell ref="A13:K13"/>
    <mergeCell ref="A14:K14"/>
    <mergeCell ref="D18:D20"/>
    <mergeCell ref="E18:E20"/>
    <mergeCell ref="B18:B20"/>
  </mergeCells>
  <printOptions/>
  <pageMargins left="0.22" right="0.21" top="0.21" bottom="0.22" header="0.21" footer="0.21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4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6.375" style="1" customWidth="1"/>
    <col min="10" max="11" width="15.0039062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47</v>
      </c>
      <c r="H22" s="8">
        <v>241</v>
      </c>
      <c r="I22" s="24">
        <f>SUM(I23:I25)</f>
        <v>264918000</v>
      </c>
      <c r="J22" s="24">
        <f>SUM(J23:J25)</f>
        <v>290006000</v>
      </c>
      <c r="K22" s="24">
        <f>SUM(K23:K25)</f>
        <v>317237000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47</v>
      </c>
      <c r="H23" s="10">
        <v>241</v>
      </c>
      <c r="I23" s="23">
        <f>'№1'!I23+'№2'!I23+'№3'!I23+Сорум!I23</f>
        <v>206967000</v>
      </c>
      <c r="J23" s="23">
        <f>'№1'!J23+'№2'!J23+'№3'!J23+Сорум!J23</f>
        <v>226567000</v>
      </c>
      <c r="K23" s="23">
        <f>'№1'!K23+'№2'!K23+'№3'!K23+Сорум!K23</f>
        <v>247842000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23">
        <f>'№1'!I24+'№2'!I24+'№3'!I24+Сорум!I24</f>
        <v>0</v>
      </c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47</v>
      </c>
      <c r="H25" s="10">
        <v>241</v>
      </c>
      <c r="I25" s="23">
        <f>'№1'!I25+'№2'!I25+'№3'!I25+Сорум!I25</f>
        <v>57951000</v>
      </c>
      <c r="J25" s="23">
        <f>'№1'!J25+'№2'!J25+'№3'!J25+Сорум!J25</f>
        <v>63439000</v>
      </c>
      <c r="K25" s="23">
        <f>'№1'!K25+'№2'!K25+'№3'!K25+Сорум!K25</f>
        <v>69395000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23"/>
      <c r="J26" s="13"/>
      <c r="K26" s="13"/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2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2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2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2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2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2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2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2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2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23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22">
        <f>'№1'!I37+'№2'!I37+'№3'!I37+Сорум!I37</f>
        <v>264918000</v>
      </c>
      <c r="J37" s="22">
        <f>'№1'!J37+'№2'!J37+'№3'!J37+Сорум!J37</f>
        <v>290006000</v>
      </c>
      <c r="K37" s="22">
        <f>'№1'!K37+'№2'!K37+'№3'!K37+Сорум!K37</f>
        <v>317237000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</sheetData>
  <sheetProtection/>
  <mergeCells count="26">
    <mergeCell ref="A13:K13"/>
    <mergeCell ref="K18:K20"/>
    <mergeCell ref="D18:D20"/>
    <mergeCell ref="E18:E20"/>
    <mergeCell ref="F18:F20"/>
    <mergeCell ref="G18:G20"/>
    <mergeCell ref="I18:I20"/>
    <mergeCell ref="H18:H20"/>
    <mergeCell ref="H41:J41"/>
    <mergeCell ref="A14:K14"/>
    <mergeCell ref="A15:K15"/>
    <mergeCell ref="J16:K16"/>
    <mergeCell ref="A17:A20"/>
    <mergeCell ref="B17:H17"/>
    <mergeCell ref="B18:B20"/>
    <mergeCell ref="C18:C20"/>
    <mergeCell ref="J18:J20"/>
    <mergeCell ref="I17:K17"/>
    <mergeCell ref="A10:K10"/>
    <mergeCell ref="A11:K11"/>
    <mergeCell ref="A9:K9"/>
    <mergeCell ref="A12:K12"/>
    <mergeCell ref="I1:L1"/>
    <mergeCell ref="I2:L2"/>
    <mergeCell ref="I4:L4"/>
    <mergeCell ref="H6:L6"/>
  </mergeCells>
  <printOptions/>
  <pageMargins left="0.17" right="0.18" top="0.21" bottom="0.22" header="0.21" footer="0.2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4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49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61</v>
      </c>
      <c r="H22" s="8">
        <v>241</v>
      </c>
      <c r="I22" s="13">
        <f>SUM(I23:I25)</f>
        <v>40023000</v>
      </c>
      <c r="J22" s="13">
        <f>SUM(J23:J25)</f>
        <v>43813000</v>
      </c>
      <c r="K22" s="13">
        <f>SUM(K23:K25)</f>
        <v>47927000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61</v>
      </c>
      <c r="H23" s="10">
        <v>241</v>
      </c>
      <c r="I23" s="14">
        <v>31268000</v>
      </c>
      <c r="J23" s="14">
        <v>34229000</v>
      </c>
      <c r="K23" s="14">
        <v>37443000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61</v>
      </c>
      <c r="H25" s="10">
        <v>241</v>
      </c>
      <c r="I25" s="14">
        <v>8755000</v>
      </c>
      <c r="J25" s="14">
        <v>9584000</v>
      </c>
      <c r="K25" s="14">
        <v>10484000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40023000</v>
      </c>
      <c r="J37" s="13">
        <f>J22+J26+J33+J34</f>
        <v>43813000</v>
      </c>
      <c r="K37" s="13">
        <f>K22+K26+K33+K34</f>
        <v>47927000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A9:K9"/>
    <mergeCell ref="A14:K14"/>
    <mergeCell ref="I1:L1"/>
    <mergeCell ref="I2:L2"/>
    <mergeCell ref="I4:L4"/>
    <mergeCell ref="H6:L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48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61</v>
      </c>
      <c r="H22" s="8">
        <v>241</v>
      </c>
      <c r="I22" s="13">
        <f>SUM(I23:I25)</f>
        <v>31204000</v>
      </c>
      <c r="J22" s="13">
        <f>SUM(J23:J25)</f>
        <v>34159000</v>
      </c>
      <c r="K22" s="13">
        <f>SUM(K23:K25)</f>
        <v>37367000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61</v>
      </c>
      <c r="H23" s="10">
        <v>241</v>
      </c>
      <c r="I23" s="14">
        <v>24380000</v>
      </c>
      <c r="J23" s="14">
        <v>26689000</v>
      </c>
      <c r="K23" s="14">
        <v>29195000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61</v>
      </c>
      <c r="H25" s="10">
        <v>241</v>
      </c>
      <c r="I25" s="14">
        <v>6824000</v>
      </c>
      <c r="J25" s="14">
        <v>7470000</v>
      </c>
      <c r="K25" s="14">
        <v>8172000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31204000</v>
      </c>
      <c r="J37" s="13">
        <f>J22+J26+J33+J34</f>
        <v>34159000</v>
      </c>
      <c r="K37" s="13">
        <f>K22+K26+K33+K34</f>
        <v>37367000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A9:K9"/>
    <mergeCell ref="A14:K14"/>
    <mergeCell ref="I1:L1"/>
    <mergeCell ref="I2:L2"/>
    <mergeCell ref="I4:L4"/>
    <mergeCell ref="H6:L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0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61</v>
      </c>
      <c r="H22" s="8">
        <v>241</v>
      </c>
      <c r="I22" s="13">
        <f>SUM(I23:I25)</f>
        <v>32923000</v>
      </c>
      <c r="J22" s="13">
        <f>SUM(J23:J25)</f>
        <v>36041000</v>
      </c>
      <c r="K22" s="13">
        <f>SUM(K23:K25)</f>
        <v>39425000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61</v>
      </c>
      <c r="H23" s="10">
        <v>241</v>
      </c>
      <c r="I23" s="14">
        <v>25720000</v>
      </c>
      <c r="J23" s="14">
        <v>28156000</v>
      </c>
      <c r="K23" s="14">
        <v>30800000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61</v>
      </c>
      <c r="H25" s="10">
        <v>241</v>
      </c>
      <c r="I25" s="14">
        <v>7203000</v>
      </c>
      <c r="J25" s="14">
        <v>7885000</v>
      </c>
      <c r="K25" s="14">
        <v>8625000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32923000</v>
      </c>
      <c r="J37" s="13">
        <f>J22+J26+J33+J34</f>
        <v>36041000</v>
      </c>
      <c r="K37" s="13">
        <f>K22+K26+K33+K34</f>
        <v>39425000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A9:K9"/>
    <mergeCell ref="A14:K14"/>
    <mergeCell ref="I1:L1"/>
    <mergeCell ref="I2:L2"/>
    <mergeCell ref="I4:L4"/>
    <mergeCell ref="H6:L6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7">
      <selection activeCell="G22" sqref="G22:G25"/>
    </sheetView>
  </sheetViews>
  <sheetFormatPr defaultColWidth="9.00390625" defaultRowHeight="12.75"/>
  <cols>
    <col min="1" max="1" width="28.875" style="1" customWidth="1"/>
    <col min="2" max="3" width="11.875" style="1" customWidth="1"/>
    <col min="4" max="4" width="8.625" style="1" customWidth="1"/>
    <col min="5" max="5" width="9.125" style="1" customWidth="1"/>
    <col min="6" max="6" width="10.25390625" style="1" customWidth="1"/>
    <col min="7" max="7" width="9.625" style="1" customWidth="1"/>
    <col min="8" max="8" width="10.25390625" style="1" customWidth="1"/>
    <col min="9" max="9" width="11.875" style="1" customWidth="1"/>
    <col min="10" max="10" width="12.75390625" style="1" customWidth="1"/>
    <col min="11" max="11" width="12.375" style="1" customWidth="1"/>
    <col min="12" max="16384" width="9.125" style="1" customWidth="1"/>
  </cols>
  <sheetData>
    <row r="1" spans="5:12" ht="12.75">
      <c r="E1"/>
      <c r="F1"/>
      <c r="G1"/>
      <c r="H1" s="16"/>
      <c r="I1" s="37" t="s">
        <v>40</v>
      </c>
      <c r="J1" s="37"/>
      <c r="K1" s="37"/>
      <c r="L1" s="37"/>
    </row>
    <row r="2" spans="5:12" ht="12.75" customHeight="1">
      <c r="E2"/>
      <c r="F2"/>
      <c r="G2"/>
      <c r="H2" s="16"/>
      <c r="I2" s="37" t="s">
        <v>41</v>
      </c>
      <c r="J2" s="37"/>
      <c r="K2" s="37"/>
      <c r="L2" s="37"/>
    </row>
    <row r="3" spans="5:12" ht="12.75" customHeight="1">
      <c r="E3"/>
      <c r="F3"/>
      <c r="G3"/>
      <c r="H3" s="16"/>
      <c r="I3" s="17"/>
      <c r="J3" s="17"/>
      <c r="K3" s="17"/>
      <c r="L3" s="17"/>
    </row>
    <row r="4" spans="5:12" ht="12.75" customHeight="1">
      <c r="E4"/>
      <c r="F4"/>
      <c r="G4"/>
      <c r="H4" s="16"/>
      <c r="I4" s="37" t="s">
        <v>42</v>
      </c>
      <c r="J4" s="37"/>
      <c r="K4" s="37"/>
      <c r="L4" s="37"/>
    </row>
    <row r="5" spans="5:12" ht="12.75" customHeight="1">
      <c r="E5"/>
      <c r="F5"/>
      <c r="G5"/>
      <c r="H5" s="16"/>
      <c r="I5" s="16"/>
      <c r="J5" s="16"/>
      <c r="K5" s="16"/>
      <c r="L5" s="16"/>
    </row>
    <row r="6" spans="5:12" ht="12.75" customHeight="1">
      <c r="E6"/>
      <c r="F6"/>
      <c r="G6"/>
      <c r="H6" s="37" t="s">
        <v>43</v>
      </c>
      <c r="I6" s="37"/>
      <c r="J6" s="37"/>
      <c r="K6" s="37"/>
      <c r="L6" s="37"/>
    </row>
    <row r="7" spans="5:11" ht="12.75" customHeight="1">
      <c r="E7"/>
      <c r="F7"/>
      <c r="G7"/>
      <c r="H7"/>
      <c r="I7"/>
      <c r="J7"/>
      <c r="K7"/>
    </row>
    <row r="8" spans="5:11" ht="12.75" customHeight="1">
      <c r="E8"/>
      <c r="F8"/>
      <c r="G8"/>
      <c r="H8"/>
      <c r="I8"/>
      <c r="J8"/>
      <c r="K8"/>
    </row>
    <row r="9" spans="1:11" ht="15.75">
      <c r="A9" s="38" t="s">
        <v>18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.75" customHeight="1">
      <c r="A10" s="39" t="s">
        <v>33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9" t="s">
        <v>34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.75">
      <c r="A12" s="39" t="s">
        <v>59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15.75" customHeight="1">
      <c r="A13" s="39" t="s">
        <v>56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2.75" customHeight="1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0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0:11" ht="12.75">
      <c r="J16" s="28" t="s">
        <v>31</v>
      </c>
      <c r="K16" s="28"/>
    </row>
    <row r="17" spans="1:11" ht="24" customHeight="1">
      <c r="A17" s="33" t="s">
        <v>20</v>
      </c>
      <c r="B17" s="26" t="s">
        <v>21</v>
      </c>
      <c r="C17" s="26"/>
      <c r="D17" s="26"/>
      <c r="E17" s="26"/>
      <c r="F17" s="26"/>
      <c r="G17" s="26"/>
      <c r="H17" s="26"/>
      <c r="I17" s="40" t="s">
        <v>22</v>
      </c>
      <c r="J17" s="41"/>
      <c r="K17" s="42"/>
    </row>
    <row r="18" spans="1:11" ht="24" customHeight="1">
      <c r="A18" s="34"/>
      <c r="B18" s="26" t="s">
        <v>32</v>
      </c>
      <c r="C18" s="30" t="s">
        <v>37</v>
      </c>
      <c r="D18" s="26" t="s">
        <v>23</v>
      </c>
      <c r="E18" s="26" t="s">
        <v>24</v>
      </c>
      <c r="F18" s="26" t="s">
        <v>25</v>
      </c>
      <c r="G18" s="26" t="s">
        <v>26</v>
      </c>
      <c r="H18" s="26" t="s">
        <v>27</v>
      </c>
      <c r="I18" s="33" t="s">
        <v>28</v>
      </c>
      <c r="J18" s="26" t="s">
        <v>38</v>
      </c>
      <c r="K18" s="26" t="s">
        <v>57</v>
      </c>
    </row>
    <row r="19" spans="1:11" ht="24" customHeight="1">
      <c r="A19" s="34"/>
      <c r="B19" s="26"/>
      <c r="C19" s="31"/>
      <c r="D19" s="26"/>
      <c r="E19" s="27"/>
      <c r="F19" s="27"/>
      <c r="G19" s="27"/>
      <c r="H19" s="27"/>
      <c r="I19" s="34"/>
      <c r="J19" s="26"/>
      <c r="K19" s="26"/>
    </row>
    <row r="20" spans="1:11" ht="37.5" customHeight="1">
      <c r="A20" s="35"/>
      <c r="B20" s="26"/>
      <c r="C20" s="32"/>
      <c r="D20" s="26"/>
      <c r="E20" s="27"/>
      <c r="F20" s="27"/>
      <c r="G20" s="27"/>
      <c r="H20" s="27"/>
      <c r="I20" s="35"/>
      <c r="J20" s="27"/>
      <c r="K20" s="27"/>
    </row>
    <row r="21" spans="1:11" ht="11.25" customHeight="1">
      <c r="A21" s="2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2">
        <v>7</v>
      </c>
      <c r="H21" s="2">
        <v>8</v>
      </c>
      <c r="I21" s="2">
        <v>9</v>
      </c>
      <c r="J21" s="2">
        <v>10</v>
      </c>
      <c r="K21" s="21">
        <v>11</v>
      </c>
    </row>
    <row r="22" spans="1:11" ht="25.5" customHeight="1">
      <c r="A22" s="7" t="s">
        <v>2</v>
      </c>
      <c r="B22" s="6" t="s">
        <v>39</v>
      </c>
      <c r="C22" s="5">
        <v>230</v>
      </c>
      <c r="D22" s="6" t="s">
        <v>1</v>
      </c>
      <c r="E22" s="6" t="s">
        <v>0</v>
      </c>
      <c r="F22" s="6" t="s">
        <v>29</v>
      </c>
      <c r="G22" s="6" t="s">
        <v>61</v>
      </c>
      <c r="H22" s="8">
        <v>241</v>
      </c>
      <c r="I22" s="13">
        <f>SUM(I23:I25)</f>
        <v>104150000</v>
      </c>
      <c r="J22" s="13">
        <f>SUM(J23:J25)</f>
        <v>114013000</v>
      </c>
      <c r="K22" s="13">
        <f>SUM(K23:K25)</f>
        <v>124719000</v>
      </c>
    </row>
    <row r="23" spans="1:11" ht="16.5" customHeight="1">
      <c r="A23" s="9" t="s">
        <v>3</v>
      </c>
      <c r="B23" s="3"/>
      <c r="C23" s="3"/>
      <c r="D23" s="4"/>
      <c r="E23" s="4"/>
      <c r="F23" s="4"/>
      <c r="G23" s="4" t="s">
        <v>61</v>
      </c>
      <c r="H23" s="10">
        <v>241</v>
      </c>
      <c r="I23" s="14">
        <f>Сосновка!I23+Лыхма!I23+'Верх.Казым'!I23</f>
        <v>81368000</v>
      </c>
      <c r="J23" s="14">
        <f>Сосновка!J23+Лыхма!J23+'Верх.Казым'!J23</f>
        <v>89074000</v>
      </c>
      <c r="K23" s="14">
        <f>Сосновка!K23+Лыхма!K23+'Верх.Казым'!K23</f>
        <v>97438000</v>
      </c>
    </row>
    <row r="24" spans="1:11" ht="16.5" customHeight="1">
      <c r="A24" s="11" t="s">
        <v>4</v>
      </c>
      <c r="B24" s="3"/>
      <c r="C24" s="3"/>
      <c r="D24" s="4"/>
      <c r="E24" s="4"/>
      <c r="F24" s="4"/>
      <c r="G24" s="4"/>
      <c r="H24" s="10"/>
      <c r="I24" s="14"/>
      <c r="J24" s="14"/>
      <c r="K24" s="14"/>
    </row>
    <row r="25" spans="1:11" ht="12.75">
      <c r="A25" s="11" t="s">
        <v>5</v>
      </c>
      <c r="B25" s="3"/>
      <c r="C25" s="3"/>
      <c r="D25" s="4"/>
      <c r="E25" s="4"/>
      <c r="F25" s="4"/>
      <c r="G25" s="4" t="s">
        <v>61</v>
      </c>
      <c r="H25" s="10">
        <v>241</v>
      </c>
      <c r="I25" s="14">
        <f>Сосновка!I25+Лыхма!I25+'Верх.Казым'!I25</f>
        <v>22782000</v>
      </c>
      <c r="J25" s="14">
        <f>Сосновка!J25+Лыхма!J25+'Верх.Казым'!J25</f>
        <v>24939000</v>
      </c>
      <c r="K25" s="14">
        <f>Сосновка!K25+Лыхма!K25+'Верх.Казым'!K25</f>
        <v>27281000</v>
      </c>
    </row>
    <row r="26" spans="1:11" ht="16.5" customHeight="1">
      <c r="A26" s="7" t="s">
        <v>6</v>
      </c>
      <c r="B26" s="5"/>
      <c r="C26" s="5"/>
      <c r="D26" s="6"/>
      <c r="E26" s="6"/>
      <c r="F26" s="6"/>
      <c r="G26" s="6"/>
      <c r="H26" s="8"/>
      <c r="I26" s="13">
        <f>SUM(I27:I32)</f>
        <v>0</v>
      </c>
      <c r="J26" s="13">
        <f>SUM(J27:J32)</f>
        <v>0</v>
      </c>
      <c r="K26" s="13">
        <f>SUM(K27:K32)</f>
        <v>0</v>
      </c>
    </row>
    <row r="27" spans="1:11" ht="16.5" customHeight="1">
      <c r="A27" s="11" t="s">
        <v>7</v>
      </c>
      <c r="B27" s="3"/>
      <c r="C27" s="3"/>
      <c r="D27" s="4"/>
      <c r="E27" s="4"/>
      <c r="F27" s="4"/>
      <c r="G27" s="4"/>
      <c r="H27" s="10"/>
      <c r="I27" s="13"/>
      <c r="J27" s="14"/>
      <c r="K27" s="14"/>
    </row>
    <row r="28" spans="1:11" ht="16.5" customHeight="1">
      <c r="A28" s="11" t="s">
        <v>8</v>
      </c>
      <c r="B28" s="3"/>
      <c r="C28" s="3"/>
      <c r="D28" s="4"/>
      <c r="E28" s="4"/>
      <c r="F28" s="4"/>
      <c r="G28" s="4"/>
      <c r="H28" s="10"/>
      <c r="I28" s="13"/>
      <c r="J28" s="14"/>
      <c r="K28" s="14"/>
    </row>
    <row r="29" spans="1:11" ht="12.75">
      <c r="A29" s="11" t="s">
        <v>9</v>
      </c>
      <c r="B29" s="3"/>
      <c r="C29" s="3"/>
      <c r="D29" s="3"/>
      <c r="E29" s="3"/>
      <c r="F29" s="3"/>
      <c r="G29" s="3"/>
      <c r="H29" s="10"/>
      <c r="I29" s="13"/>
      <c r="J29" s="14"/>
      <c r="K29" s="14"/>
    </row>
    <row r="30" spans="1:11" ht="25.5">
      <c r="A30" s="11" t="s">
        <v>10</v>
      </c>
      <c r="B30" s="3"/>
      <c r="C30" s="3"/>
      <c r="D30" s="3"/>
      <c r="E30" s="3"/>
      <c r="F30" s="3"/>
      <c r="G30" s="3"/>
      <c r="H30" s="10"/>
      <c r="I30" s="13"/>
      <c r="J30" s="14"/>
      <c r="K30" s="14"/>
    </row>
    <row r="31" spans="1:11" ht="25.5">
      <c r="A31" s="11" t="s">
        <v>11</v>
      </c>
      <c r="B31" s="3"/>
      <c r="C31" s="3"/>
      <c r="D31" s="3"/>
      <c r="E31" s="3"/>
      <c r="F31" s="3"/>
      <c r="G31" s="3"/>
      <c r="H31" s="10"/>
      <c r="I31" s="13"/>
      <c r="J31" s="14"/>
      <c r="K31" s="14"/>
    </row>
    <row r="32" spans="1:11" ht="12.75">
      <c r="A32" s="11" t="s">
        <v>12</v>
      </c>
      <c r="B32" s="3"/>
      <c r="C32" s="3"/>
      <c r="D32" s="3"/>
      <c r="E32" s="3"/>
      <c r="F32" s="3"/>
      <c r="G32" s="3"/>
      <c r="H32" s="10"/>
      <c r="I32" s="13"/>
      <c r="J32" s="14"/>
      <c r="K32" s="14"/>
    </row>
    <row r="33" spans="1:11" ht="12.75">
      <c r="A33" s="7" t="s">
        <v>13</v>
      </c>
      <c r="B33" s="5"/>
      <c r="C33" s="5"/>
      <c r="D33" s="5"/>
      <c r="E33" s="5"/>
      <c r="F33" s="5"/>
      <c r="G33" s="5"/>
      <c r="H33" s="8"/>
      <c r="I33" s="13"/>
      <c r="J33" s="13"/>
      <c r="K33" s="13"/>
    </row>
    <row r="34" spans="1:11" ht="25.5">
      <c r="A34" s="7" t="s">
        <v>14</v>
      </c>
      <c r="B34" s="5"/>
      <c r="C34" s="5"/>
      <c r="D34" s="5"/>
      <c r="E34" s="5"/>
      <c r="F34" s="5"/>
      <c r="G34" s="5"/>
      <c r="H34" s="8"/>
      <c r="I34" s="13"/>
      <c r="J34" s="13"/>
      <c r="K34" s="13"/>
    </row>
    <row r="35" spans="1:11" ht="25.5">
      <c r="A35" s="11" t="s">
        <v>15</v>
      </c>
      <c r="B35" s="3"/>
      <c r="C35" s="3"/>
      <c r="D35" s="3"/>
      <c r="E35" s="3"/>
      <c r="F35" s="3"/>
      <c r="G35" s="3"/>
      <c r="H35" s="10"/>
      <c r="I35" s="13"/>
      <c r="J35" s="14"/>
      <c r="K35" s="14"/>
    </row>
    <row r="36" spans="1:11" ht="25.5">
      <c r="A36" s="11" t="s">
        <v>16</v>
      </c>
      <c r="B36" s="3"/>
      <c r="C36" s="3"/>
      <c r="D36" s="3"/>
      <c r="E36" s="3"/>
      <c r="F36" s="3"/>
      <c r="G36" s="3"/>
      <c r="H36" s="10"/>
      <c r="I36" s="14"/>
      <c r="J36" s="14"/>
      <c r="K36" s="14"/>
    </row>
    <row r="37" spans="1:11" ht="12.75">
      <c r="A37" s="12" t="s">
        <v>17</v>
      </c>
      <c r="B37" s="5"/>
      <c r="C37" s="5"/>
      <c r="D37" s="5"/>
      <c r="E37" s="5"/>
      <c r="F37" s="5"/>
      <c r="G37" s="5"/>
      <c r="H37" s="8">
        <v>0</v>
      </c>
      <c r="I37" s="13">
        <f>I22+I26+I33+I34</f>
        <v>104150000</v>
      </c>
      <c r="J37" s="13">
        <f>J22+J26+J33+J34</f>
        <v>114013000</v>
      </c>
      <c r="K37" s="13">
        <f>K22+K26+K33+K34</f>
        <v>124719000</v>
      </c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10" ht="12.75">
      <c r="A41" s="18" t="s">
        <v>30</v>
      </c>
      <c r="B41" s="19"/>
      <c r="C41" s="19"/>
      <c r="D41" s="19"/>
      <c r="E41" s="20"/>
      <c r="F41" s="20"/>
      <c r="G41" s="20"/>
      <c r="H41" s="36" t="s">
        <v>44</v>
      </c>
      <c r="I41" s="36"/>
      <c r="J41" s="36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</sheetData>
  <sheetProtection/>
  <mergeCells count="26">
    <mergeCell ref="A9:K9"/>
    <mergeCell ref="A14:K14"/>
    <mergeCell ref="I1:L1"/>
    <mergeCell ref="I2:L2"/>
    <mergeCell ref="I4:L4"/>
    <mergeCell ref="H6:L6"/>
    <mergeCell ref="G18:G20"/>
    <mergeCell ref="B17:H17"/>
    <mergeCell ref="I18:I20"/>
    <mergeCell ref="A15:K15"/>
    <mergeCell ref="A17:A20"/>
    <mergeCell ref="C18:C20"/>
    <mergeCell ref="E18:E20"/>
    <mergeCell ref="F18:F20"/>
    <mergeCell ref="D18:D20"/>
    <mergeCell ref="B18:B20"/>
    <mergeCell ref="H41:J41"/>
    <mergeCell ref="A10:K10"/>
    <mergeCell ref="A11:K11"/>
    <mergeCell ref="H18:H20"/>
    <mergeCell ref="J18:J20"/>
    <mergeCell ref="I17:K17"/>
    <mergeCell ref="K18:K20"/>
    <mergeCell ref="J16:K16"/>
    <mergeCell ref="A12:K12"/>
    <mergeCell ref="A13:K13"/>
  </mergeCells>
  <printOptions/>
  <pageMargins left="0.17" right="0.21" top="0.21" bottom="0.22" header="0.21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zekunovis</dc:creator>
  <cp:keywords/>
  <dc:description/>
  <cp:lastModifiedBy>Наталья</cp:lastModifiedBy>
  <cp:lastPrinted>2012-12-27T04:52:26Z</cp:lastPrinted>
  <dcterms:created xsi:type="dcterms:W3CDTF">2007-12-18T07:41:21Z</dcterms:created>
  <dcterms:modified xsi:type="dcterms:W3CDTF">2013-01-15T10:16:58Z</dcterms:modified>
  <cp:category/>
  <cp:version/>
  <cp:contentType/>
  <cp:contentStatus/>
</cp:coreProperties>
</file>