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00" windowHeight="8880" tabRatio="829" firstSheet="4" activeTab="7"/>
  </bookViews>
  <sheets>
    <sheet name="КОСШИ " sheetId="1" r:id="rId1"/>
    <sheet name="Ванзеват" sheetId="2" r:id="rId2"/>
    <sheet name="Полноват" sheetId="3" r:id="rId3"/>
    <sheet name="СВОД КУ" sheetId="4" r:id="rId4"/>
    <sheet name="МОСШ 1 " sheetId="5" r:id="rId5"/>
    <sheet name="МОСШ 2 " sheetId="6" r:id="rId6"/>
    <sheet name="МОСШ 3" sheetId="7" r:id="rId7"/>
    <sheet name="Сорум" sheetId="8" r:id="rId8"/>
    <sheet name="СВОД АУ" sheetId="9" r:id="rId9"/>
    <sheet name="Верхнеказымский" sheetId="10" r:id="rId10"/>
    <sheet name="Лыхма" sheetId="11" r:id="rId11"/>
    <sheet name="сосновка" sheetId="12" r:id="rId12"/>
    <sheet name="СВОД БУ" sheetId="13" r:id="rId13"/>
    <sheet name="СВОД ИТОГО" sheetId="14" r:id="rId14"/>
  </sheets>
  <definedNames>
    <definedName name="_xlnm.Print_Area" localSheetId="1">'Ванзеват'!$A$1:$L$39</definedName>
    <definedName name="_xlnm.Print_Area" localSheetId="9">'Верхнеказымский'!$A$1:$M$39</definedName>
    <definedName name="_xlnm.Print_Area" localSheetId="0">'КОСШИ '!$A$1:$M$39</definedName>
    <definedName name="_xlnm.Print_Area" localSheetId="10">'Лыхма'!$A$1:$L$40</definedName>
    <definedName name="_xlnm.Print_Area" localSheetId="4">'МОСШ 1 '!$A$1:$M$40</definedName>
    <definedName name="_xlnm.Print_Area" localSheetId="5">'МОСШ 2 '!$A$1:$M$40</definedName>
    <definedName name="_xlnm.Print_Area" localSheetId="6">'МОСШ 3'!$A$1:$M$40</definedName>
    <definedName name="_xlnm.Print_Area" localSheetId="2">'Полноват'!$A$1:$N$39</definedName>
    <definedName name="_xlnm.Print_Area" localSheetId="8">'СВОД АУ'!$A$1:$M$40</definedName>
    <definedName name="_xlnm.Print_Area" localSheetId="12">'СВОД БУ'!$A$1:$M$40</definedName>
    <definedName name="_xlnm.Print_Area" localSheetId="13">'СВОД ИТОГО'!$A$1:$M$40</definedName>
    <definedName name="_xlnm.Print_Area" localSheetId="3">'СВОД КУ'!$A$1:$N$39</definedName>
    <definedName name="_xlnm.Print_Area" localSheetId="7">'Сорум'!$A$1:$L$39</definedName>
    <definedName name="_xlnm.Print_Area" localSheetId="11">'сосновка'!$A$1:$L$40</definedName>
  </definedNames>
  <calcPr fullCalcOnLoad="1"/>
</workbook>
</file>

<file path=xl/sharedStrings.xml><?xml version="1.0" encoding="utf-8"?>
<sst xmlns="http://schemas.openxmlformats.org/spreadsheetml/2006/main" count="681" uniqueCount="63">
  <si>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</si>
  <si>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</si>
  <si>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</si>
  <si>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</si>
  <si>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</si>
  <si>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</si>
  <si>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</si>
  <si>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</si>
  <si>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</si>
  <si>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</si>
  <si>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</si>
  <si>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</si>
  <si>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</si>
  <si>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</si>
  <si>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</si>
  <si>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</si>
  <si>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</si>
  <si>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</si>
  <si>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</si>
  <si>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</si>
  <si>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</si>
  <si>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</si>
  <si>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</si>
  <si>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</si>
  <si>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</si>
  <si>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</si>
  <si>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</si>
  <si>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</si>
  <si>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"УТВЕРЖДАЮ"</t>
  </si>
  <si>
    <t>Председатель комитета по образованию</t>
  </si>
  <si>
    <t>Начальник ПЭО</t>
  </si>
  <si>
    <t>(рублей)</t>
  </si>
  <si>
    <t>мероприятия</t>
  </si>
  <si>
    <t>_______________________Г.В. Дивеева</t>
  </si>
  <si>
    <t>Муниципальное бюджетное общеобразовательное учреждение «Общеобразовательная средняя (полная) школа п.Верхнеказымский</t>
  </si>
  <si>
    <t>Муниципальное бюджетное общеобразовательное учреждение «Общеобразовательная средняя (полная) школа п.Сорум»</t>
  </si>
  <si>
    <t>Муниципальное бюджетное общеобразовательное учреждение  «Общеобразовательная средняя  (полная) школа п.Сосновка»</t>
  </si>
  <si>
    <t>Муниципальное бюджетное общеобразовательное учреждение «Общеобразовательная средняя (полная) школа № 3 г.Белоярский»</t>
  </si>
  <si>
    <t xml:space="preserve">  Муниципальное бюджетное общеобразовательное учреждение «Общеобразовательная средняя (полная) школа № 2 г.Белоярский»</t>
  </si>
  <si>
    <t xml:space="preserve"> Муниципальное бюджетное общеобразовательное учреждение «Общеобразовательная средняя (полная) школа № 1 г.Белоярский»</t>
  </si>
  <si>
    <t>главного распорядителя средств бюджета/поселения</t>
  </si>
  <si>
    <t>230</t>
  </si>
  <si>
    <t>"______"______________________20___ г.</t>
  </si>
  <si>
    <t>2014 год</t>
  </si>
  <si>
    <t>02</t>
  </si>
  <si>
    <t>4219900</t>
  </si>
  <si>
    <t>завтраков и обедов (бюджет автономного округа )</t>
  </si>
  <si>
    <t>Субвенции местным бюджетам по предоставлению учащимся муниципальных общеобразовательных учреждений</t>
  </si>
  <si>
    <t>И.В. Киселева</t>
  </si>
  <si>
    <t>04.15.00</t>
  </si>
  <si>
    <t>Муниципальное казенное общеобразовательное учреждение «Общеобразовательная средняя (полная) школа им. И.Ф.Пермякова с.Полноват»</t>
  </si>
  <si>
    <t>244</t>
  </si>
  <si>
    <t xml:space="preserve">Муниципальное казенное общеобразовательное учреждение  «Общеобразовательная средняя (полная) школа с.Ванзеват» </t>
  </si>
  <si>
    <t xml:space="preserve"> Муниципальное казенное общеобразовательное учреждение «Общеобразовательная средняя (полная) школа-интернат с.Казым»</t>
  </si>
  <si>
    <t xml:space="preserve">НА___2013 - 2015 годы_______________ </t>
  </si>
  <si>
    <t>СВОД КУ</t>
  </si>
  <si>
    <t>СВОД АУ</t>
  </si>
  <si>
    <t>СВОД БУ</t>
  </si>
  <si>
    <t>СВОД ИТОГО</t>
  </si>
  <si>
    <t>2015 год</t>
  </si>
  <si>
    <t>621</t>
  </si>
  <si>
    <t>611</t>
  </si>
  <si>
    <t xml:space="preserve"> Муниципальное бюджетное общеобразовательное учреждение «Общеобразовательная средняя  (полная) школа п.Лыхма»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</si>
</sst>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23" applyFont="1" applyFill="1" applyBorder="1" applyAlignment="1">
      <alignment/>
      <protection/>
    </xf>
    <xf numFmtId="0" fontId="4" fillId="0" borderId="0" xfId="19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18" applyFont="1" applyFill="1" applyBorder="1" applyAlignment="1">
      <alignment/>
      <protection/>
    </xf>
    <xf numFmtId="0" fontId="4" fillId="0" borderId="0" xfId="21" applyFont="1" applyFill="1" applyBorder="1" applyAlignment="1">
      <alignment/>
      <protection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3" fillId="0" borderId="3" xfId="0" applyFont="1" applyFill="1" applyBorder="1" applyAlignment="1">
      <alignment horizontal="right" vertical="center" wrapText="1"/>
    </xf>
    <xf numFmtId="0" fontId="4" fillId="0" borderId="0" xfId="18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 vertical="top" wrapText="1"/>
    </xf>
    <xf numFmtId="0" fontId="4" fillId="0" borderId="0" xfId="22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14">
    <cellStyle name="Normal" xfId="0"/>
    <cellStyle name="Hyperlink" xfId="15"/>
    <cellStyle name="Currency" xfId="16"/>
    <cellStyle name="Currency [0]" xfId="17"/>
    <cellStyle name="Обычный_МОСШ №1" xfId="18"/>
    <cellStyle name="Обычный_МОСШ №3" xfId="19"/>
    <cellStyle name="Обычный_МОСШ Лыхма" xfId="20"/>
    <cellStyle name="Обычный_МОСШ Полноват" xfId="21"/>
    <cellStyle name="Обычный_МОСШ Сорум" xfId="22"/>
    <cellStyle name="Обычный_МОСШ Сосновка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4">
      <selection activeCell="J16" sqref="J16:K18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39" t="s">
        <v>42</v>
      </c>
      <c r="I6" s="39"/>
      <c r="J6" s="39"/>
      <c r="K6" s="39"/>
      <c r="L6" s="39"/>
    </row>
    <row r="7" spans="5:11" ht="17.25" customHeight="1">
      <c r="E7" s="11"/>
      <c r="F7" s="12"/>
      <c r="G7" s="12"/>
      <c r="H7" s="12"/>
      <c r="I7" s="12"/>
      <c r="J7" s="39"/>
      <c r="K7" s="39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34" t="s">
        <v>53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48.7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>
        <v>210</v>
      </c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>
        <v>211</v>
      </c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>
        <v>212</v>
      </c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>
        <v>213</v>
      </c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/>
      <c r="H24" s="20">
        <v>220</v>
      </c>
      <c r="I24" s="29"/>
      <c r="J24" s="29"/>
      <c r="K24" s="29"/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>
        <v>221</v>
      </c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>
        <v>222</v>
      </c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>
        <v>223</v>
      </c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>
        <v>224</v>
      </c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>
        <v>225</v>
      </c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/>
      <c r="H30" s="23">
        <v>226</v>
      </c>
      <c r="I30" s="30"/>
      <c r="J30" s="30"/>
      <c r="K30" s="30"/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>
        <v>290</v>
      </c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>
        <v>300</v>
      </c>
      <c r="I32" s="29">
        <f>I34</f>
        <v>1900000</v>
      </c>
      <c r="J32" s="29">
        <f>J34</f>
        <v>1939500</v>
      </c>
      <c r="K32" s="29">
        <f>K34</f>
        <v>1975400</v>
      </c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>
        <v>310</v>
      </c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 t="s">
        <v>51</v>
      </c>
      <c r="H34" s="23">
        <v>340</v>
      </c>
      <c r="I34" s="30">
        <v>1900000</v>
      </c>
      <c r="J34" s="30">
        <v>1939500</v>
      </c>
      <c r="K34" s="30">
        <v>1975400</v>
      </c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I32</f>
        <v>1900000</v>
      </c>
      <c r="J35" s="29">
        <f>J32</f>
        <v>1939500</v>
      </c>
      <c r="K35" s="29">
        <f>K32</f>
        <v>1975400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</sheetData>
  <mergeCells count="25">
    <mergeCell ref="H16:H18"/>
    <mergeCell ref="J16:J18"/>
    <mergeCell ref="A13:K13"/>
    <mergeCell ref="J14:K14"/>
    <mergeCell ref="I15:K15"/>
    <mergeCell ref="J7:K7"/>
    <mergeCell ref="A8:K8"/>
    <mergeCell ref="A9:K9"/>
    <mergeCell ref="F16:F18"/>
    <mergeCell ref="A15:A18"/>
    <mergeCell ref="C16:C18"/>
    <mergeCell ref="B15:H15"/>
    <mergeCell ref="B16:B18"/>
    <mergeCell ref="I16:I18"/>
    <mergeCell ref="A12:K12"/>
    <mergeCell ref="H39:J39"/>
    <mergeCell ref="A10:L10"/>
    <mergeCell ref="I1:L1"/>
    <mergeCell ref="I2:L2"/>
    <mergeCell ref="I4:L4"/>
    <mergeCell ref="H6:L6"/>
    <mergeCell ref="K16:K18"/>
    <mergeCell ref="G16:G18"/>
    <mergeCell ref="D16:D18"/>
    <mergeCell ref="E16:E18"/>
  </mergeCells>
  <printOptions/>
  <pageMargins left="0.24" right="0.3937007874015748" top="0.22" bottom="0.25" header="0.21" footer="0.2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Normal="75" zoomScaleSheetLayoutView="100" workbookViewId="0" topLeftCell="A10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5" ht="17.25" customHeight="1">
      <c r="E1"/>
      <c r="F1"/>
      <c r="G1"/>
      <c r="H1" s="12"/>
      <c r="I1" s="39" t="s">
        <v>28</v>
      </c>
      <c r="J1" s="39"/>
      <c r="K1" s="39"/>
      <c r="L1" s="39"/>
      <c r="M1"/>
      <c r="N1"/>
      <c r="O1"/>
    </row>
    <row r="2" spans="5:15" ht="17.25" customHeight="1">
      <c r="E2"/>
      <c r="F2"/>
      <c r="G2"/>
      <c r="H2" s="12"/>
      <c r="I2" s="39" t="s">
        <v>29</v>
      </c>
      <c r="J2" s="39"/>
      <c r="K2" s="39"/>
      <c r="L2" s="39"/>
      <c r="M2"/>
      <c r="N2"/>
      <c r="O2"/>
    </row>
    <row r="3" spans="5:15" ht="17.25" customHeight="1">
      <c r="E3"/>
      <c r="F3"/>
      <c r="G3"/>
      <c r="H3" s="12"/>
      <c r="I3" s="13"/>
      <c r="J3" s="13"/>
      <c r="K3" s="13"/>
      <c r="L3" s="13"/>
      <c r="M3"/>
      <c r="N3"/>
      <c r="O3"/>
    </row>
    <row r="4" spans="5:15" ht="17.25" customHeight="1">
      <c r="E4"/>
      <c r="F4"/>
      <c r="G4"/>
      <c r="H4" s="12"/>
      <c r="I4" s="39" t="s">
        <v>33</v>
      </c>
      <c r="J4" s="39"/>
      <c r="K4" s="39"/>
      <c r="L4" s="39"/>
      <c r="M4"/>
      <c r="N4"/>
      <c r="O4"/>
    </row>
    <row r="5" spans="5:15" ht="17.25" customHeight="1">
      <c r="E5"/>
      <c r="F5"/>
      <c r="G5"/>
      <c r="H5" s="12"/>
      <c r="I5" s="12"/>
      <c r="J5" s="12"/>
      <c r="K5" s="12"/>
      <c r="L5" s="12"/>
      <c r="M5"/>
      <c r="N5"/>
      <c r="O5"/>
    </row>
    <row r="6" spans="5:15" ht="17.25" customHeight="1">
      <c r="E6"/>
      <c r="F6"/>
      <c r="G6"/>
      <c r="H6" s="39" t="s">
        <v>42</v>
      </c>
      <c r="I6" s="39"/>
      <c r="J6" s="39"/>
      <c r="K6" s="39"/>
      <c r="L6" s="39"/>
      <c r="M6"/>
      <c r="N6"/>
      <c r="O6"/>
    </row>
    <row r="7" spans="5:11" ht="17.25" customHeight="1">
      <c r="E7" s="11"/>
      <c r="F7" s="12"/>
      <c r="G7" s="12"/>
      <c r="H7" s="12"/>
      <c r="I7" s="12"/>
      <c r="J7" s="39"/>
      <c r="K7" s="39"/>
    </row>
    <row r="8" spans="1:11" ht="15.75" customHeight="1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7" ht="15.75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1"/>
      <c r="M9" s="31"/>
      <c r="N9" s="31"/>
      <c r="O9" s="31"/>
      <c r="P9"/>
      <c r="Q9"/>
    </row>
    <row r="10" spans="1:17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/>
      <c r="N10"/>
      <c r="O10"/>
      <c r="P10"/>
      <c r="Q10"/>
    </row>
    <row r="11" spans="1:17" ht="15.75">
      <c r="A11" s="38" t="s">
        <v>34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/>
      <c r="N11"/>
      <c r="O11"/>
      <c r="P11"/>
      <c r="Q11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57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61</v>
      </c>
      <c r="H24" s="20">
        <v>241</v>
      </c>
      <c r="I24" s="29">
        <f>I30</f>
        <v>1775000</v>
      </c>
      <c r="J24" s="29">
        <f>J30</f>
        <v>1798400</v>
      </c>
      <c r="K24" s="29">
        <f>K30</f>
        <v>1834400</v>
      </c>
    </row>
    <row r="25" spans="1:11" ht="12.75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2.75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61</v>
      </c>
      <c r="H30" s="23">
        <v>241</v>
      </c>
      <c r="I30" s="30">
        <v>1775000</v>
      </c>
      <c r="J30" s="30">
        <v>1798400</v>
      </c>
      <c r="K30" s="30">
        <v>1834400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1775000</v>
      </c>
      <c r="J35" s="29">
        <f>J24</f>
        <v>1798400</v>
      </c>
      <c r="K35" s="29">
        <f>K24</f>
        <v>1834400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10" ht="12.7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1:10" ht="12.75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2.75">
      <c r="A42" s="25"/>
      <c r="B42" s="25"/>
      <c r="C42" s="25"/>
      <c r="D42" s="25"/>
      <c r="E42" s="25"/>
      <c r="F42" s="25"/>
      <c r="G42" s="25"/>
      <c r="H42" s="25"/>
      <c r="I42" s="25"/>
      <c r="J42" s="25"/>
    </row>
  </sheetData>
  <mergeCells count="26">
    <mergeCell ref="A10:L10"/>
    <mergeCell ref="A11:L11"/>
    <mergeCell ref="B15:H15"/>
    <mergeCell ref="I1:L1"/>
    <mergeCell ref="I2:L2"/>
    <mergeCell ref="I4:L4"/>
    <mergeCell ref="H6:L6"/>
    <mergeCell ref="A13:K13"/>
    <mergeCell ref="J14:K14"/>
    <mergeCell ref="A9:K9"/>
    <mergeCell ref="A15:A18"/>
    <mergeCell ref="K16:K18"/>
    <mergeCell ref="I15:K15"/>
    <mergeCell ref="J16:J18"/>
    <mergeCell ref="E16:E18"/>
    <mergeCell ref="I16:I18"/>
    <mergeCell ref="H39:J39"/>
    <mergeCell ref="J7:K7"/>
    <mergeCell ref="A8:K8"/>
    <mergeCell ref="D16:D18"/>
    <mergeCell ref="C16:C18"/>
    <mergeCell ref="F16:F18"/>
    <mergeCell ref="H16:H18"/>
    <mergeCell ref="G16:G18"/>
    <mergeCell ref="A12:L12"/>
    <mergeCell ref="B16:B18"/>
  </mergeCells>
  <printOptions/>
  <pageMargins left="0.68" right="0.21" top="0.21" bottom="0.21" header="0.21" footer="0.21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7">
      <selection activeCell="A12" sqref="A12:L12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00390625" style="10" customWidth="1"/>
    <col min="9" max="9" width="11.875" style="10" customWidth="1"/>
    <col min="10" max="10" width="12.75390625" style="10" customWidth="1"/>
    <col min="11" max="11" width="14.62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59" t="s">
        <v>62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54.7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61</v>
      </c>
      <c r="H24" s="20">
        <v>241</v>
      </c>
      <c r="I24" s="29">
        <f>I30</f>
        <v>1650000</v>
      </c>
      <c r="J24" s="29">
        <f>J30</f>
        <v>1671700</v>
      </c>
      <c r="K24" s="29">
        <f>K30</f>
        <v>1705100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61</v>
      </c>
      <c r="H30" s="23">
        <v>241</v>
      </c>
      <c r="I30" s="30">
        <v>1650000</v>
      </c>
      <c r="J30" s="30">
        <v>1671700</v>
      </c>
      <c r="K30" s="30">
        <v>1705100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1650000</v>
      </c>
      <c r="J35" s="29">
        <f>J24</f>
        <v>1671700</v>
      </c>
      <c r="K35" s="29">
        <f>K24</f>
        <v>1705100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</sheetData>
  <mergeCells count="24">
    <mergeCell ref="A10:L10"/>
    <mergeCell ref="A8:K8"/>
    <mergeCell ref="A11:K11"/>
    <mergeCell ref="H16:H18"/>
    <mergeCell ref="J16:J18"/>
    <mergeCell ref="K16:K18"/>
    <mergeCell ref="B15:H15"/>
    <mergeCell ref="B16:B18"/>
    <mergeCell ref="G16:G18"/>
    <mergeCell ref="A13:K13"/>
    <mergeCell ref="J14:K14"/>
    <mergeCell ref="I15:K15"/>
    <mergeCell ref="A15:A18"/>
    <mergeCell ref="C16:C18"/>
    <mergeCell ref="H39:J39"/>
    <mergeCell ref="I1:L1"/>
    <mergeCell ref="I2:L2"/>
    <mergeCell ref="I4:L4"/>
    <mergeCell ref="H6:L6"/>
    <mergeCell ref="A12:L12"/>
    <mergeCell ref="I16:I18"/>
    <mergeCell ref="D16:D18"/>
    <mergeCell ref="E16:E18"/>
    <mergeCell ref="F16:F18"/>
  </mergeCells>
  <printOptions/>
  <pageMargins left="0.17" right="0.21" top="0.25" bottom="0.25" header="0.21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10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32" t="s">
        <v>36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55.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3.25" customHeight="1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61</v>
      </c>
      <c r="H24" s="20">
        <v>241</v>
      </c>
      <c r="I24" s="29">
        <f>I30</f>
        <v>1510000</v>
      </c>
      <c r="J24" s="29">
        <f>J30</f>
        <v>1529900</v>
      </c>
      <c r="K24" s="29">
        <f>K30</f>
        <v>1560500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61</v>
      </c>
      <c r="H30" s="23">
        <v>241</v>
      </c>
      <c r="I30" s="30">
        <v>1510000</v>
      </c>
      <c r="J30" s="30">
        <v>1529900</v>
      </c>
      <c r="K30" s="30">
        <v>1560500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1510000</v>
      </c>
      <c r="J35" s="29">
        <f>J24</f>
        <v>1529900</v>
      </c>
      <c r="K35" s="29">
        <f>K24</f>
        <v>1560500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</sheetData>
  <mergeCells count="23">
    <mergeCell ref="A8:K8"/>
    <mergeCell ref="H16:H18"/>
    <mergeCell ref="J16:J18"/>
    <mergeCell ref="K16:K18"/>
    <mergeCell ref="G16:G18"/>
    <mergeCell ref="D16:D18"/>
    <mergeCell ref="E16:E18"/>
    <mergeCell ref="B15:H15"/>
    <mergeCell ref="B16:B18"/>
    <mergeCell ref="J14:K14"/>
    <mergeCell ref="I15:K15"/>
    <mergeCell ref="I16:I18"/>
    <mergeCell ref="A10:L10"/>
    <mergeCell ref="H39:J39"/>
    <mergeCell ref="A12:L12"/>
    <mergeCell ref="F16:F18"/>
    <mergeCell ref="A15:A18"/>
    <mergeCell ref="C16:C18"/>
    <mergeCell ref="A13:K13"/>
    <mergeCell ref="I1:L1"/>
    <mergeCell ref="I2:L2"/>
    <mergeCell ref="I4:L4"/>
    <mergeCell ref="H6:L6"/>
  </mergeCells>
  <printOptions/>
  <pageMargins left="0.17" right="0.21" top="0.25" bottom="0.23" header="0.21" footer="0.21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16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/>
    </row>
    <row r="11" spans="1:11" ht="15.75">
      <c r="A11" s="60" t="s">
        <v>57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3" t="s">
        <v>22</v>
      </c>
      <c r="E16" s="43" t="s">
        <v>23</v>
      </c>
      <c r="F16" s="43" t="s">
        <v>24</v>
      </c>
      <c r="G16" s="43" t="s">
        <v>25</v>
      </c>
      <c r="H16" s="43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4"/>
      <c r="E17" s="44"/>
      <c r="F17" s="44"/>
      <c r="G17" s="44"/>
      <c r="H17" s="44"/>
      <c r="I17" s="44"/>
      <c r="J17" s="40"/>
      <c r="K17" s="40"/>
    </row>
    <row r="18" spans="1:11" ht="48.75" customHeight="1">
      <c r="A18" s="45"/>
      <c r="B18" s="48"/>
      <c r="C18" s="48"/>
      <c r="D18" s="45"/>
      <c r="E18" s="45"/>
      <c r="F18" s="45"/>
      <c r="G18" s="45"/>
      <c r="H18" s="45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61</v>
      </c>
      <c r="H24" s="20">
        <v>241</v>
      </c>
      <c r="I24" s="29">
        <f>I30</f>
        <v>4935000</v>
      </c>
      <c r="J24" s="29">
        <f>J30</f>
        <v>5000000</v>
      </c>
      <c r="K24" s="29">
        <f>K30</f>
        <v>5100000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61</v>
      </c>
      <c r="H30" s="23">
        <v>241</v>
      </c>
      <c r="I30" s="30">
        <f>Верхнеказымский!I30+Лыхма!I30+сосновка!I30</f>
        <v>4935000</v>
      </c>
      <c r="J30" s="30">
        <f>Верхнеказымский!J30+Лыхма!J30+сосновка!J30</f>
        <v>5000000</v>
      </c>
      <c r="K30" s="30">
        <f>Верхнеказымский!K30+Лыхма!K30+сосновка!K30</f>
        <v>5100000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30"/>
      <c r="J31" s="30"/>
      <c r="K31" s="30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30"/>
      <c r="J32" s="30"/>
      <c r="K32" s="30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Верхнеказымский!I35+Лыхма!I35+сосновка!I35</f>
        <v>4935000</v>
      </c>
      <c r="J35" s="29">
        <f>Верхнеказымский!J35+Лыхма!J35+сосновка!J35</f>
        <v>5000000</v>
      </c>
      <c r="K35" s="29">
        <f>Верхнеказымский!K35+Лыхма!K35+сосновка!K35</f>
        <v>5100000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5:11" ht="12.75">
      <c r="E40" s="11"/>
      <c r="F40" s="25"/>
      <c r="G40" s="25"/>
      <c r="H40" s="25"/>
      <c r="I40" s="25"/>
      <c r="J40" s="25"/>
      <c r="K40" s="25"/>
    </row>
  </sheetData>
  <mergeCells count="24">
    <mergeCell ref="E16:E18"/>
    <mergeCell ref="F16:F18"/>
    <mergeCell ref="G16:G18"/>
    <mergeCell ref="I16:I18"/>
    <mergeCell ref="A8:K8"/>
    <mergeCell ref="A11:K11"/>
    <mergeCell ref="H16:H18"/>
    <mergeCell ref="B15:H15"/>
    <mergeCell ref="B16:B18"/>
    <mergeCell ref="A13:K13"/>
    <mergeCell ref="A15:A18"/>
    <mergeCell ref="C16:C18"/>
    <mergeCell ref="I15:K15"/>
    <mergeCell ref="D16:D18"/>
    <mergeCell ref="H39:J39"/>
    <mergeCell ref="I1:L1"/>
    <mergeCell ref="I2:L2"/>
    <mergeCell ref="I4:L4"/>
    <mergeCell ref="H6:L6"/>
    <mergeCell ref="K16:K18"/>
    <mergeCell ref="J16:J18"/>
    <mergeCell ref="J14:K14"/>
    <mergeCell ref="A12:L12"/>
    <mergeCell ref="A10:K10"/>
  </mergeCells>
  <printOptions/>
  <pageMargins left="0.21" right="0.3937007874015748" top="0.22" bottom="0.25" header="0.21" footer="0.21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7">
      <selection activeCell="G25" sqref="G25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1"/>
    </row>
    <row r="11" spans="1:11" ht="15.75">
      <c r="A11" s="60" t="s">
        <v>58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3" t="s">
        <v>22</v>
      </c>
      <c r="E16" s="43" t="s">
        <v>23</v>
      </c>
      <c r="F16" s="43" t="s">
        <v>24</v>
      </c>
      <c r="G16" s="43" t="s">
        <v>25</v>
      </c>
      <c r="H16" s="43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4"/>
      <c r="E17" s="44"/>
      <c r="F17" s="44"/>
      <c r="G17" s="44"/>
      <c r="H17" s="44"/>
      <c r="I17" s="44"/>
      <c r="J17" s="40"/>
      <c r="K17" s="40"/>
    </row>
    <row r="18" spans="1:11" ht="48.75" customHeight="1">
      <c r="A18" s="45"/>
      <c r="B18" s="48"/>
      <c r="C18" s="48"/>
      <c r="D18" s="45"/>
      <c r="E18" s="45"/>
      <c r="F18" s="45"/>
      <c r="G18" s="45"/>
      <c r="H18" s="45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/>
      <c r="H24" s="20">
        <v>241</v>
      </c>
      <c r="I24" s="29">
        <f>I30</f>
        <v>26794000</v>
      </c>
      <c r="J24" s="29">
        <f>J30</f>
        <v>27300000</v>
      </c>
      <c r="K24" s="29">
        <f>K30</f>
        <v>27900000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/>
      <c r="H30" s="23">
        <v>241</v>
      </c>
      <c r="I30" s="30">
        <f>'СВОД АУ'!I30+'СВОД БУ'!I30</f>
        <v>26794000</v>
      </c>
      <c r="J30" s="30">
        <f>'СВОД АУ'!J30+'СВОД БУ'!J30</f>
        <v>27300000</v>
      </c>
      <c r="K30" s="30">
        <f>'СВОД АУ'!K30+'СВОД БУ'!K30</f>
        <v>27900000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30"/>
      <c r="J31" s="30"/>
      <c r="K31" s="30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>
        <v>300</v>
      </c>
      <c r="I32" s="29">
        <f>'СВОД КУ'!I32</f>
        <v>4660000</v>
      </c>
      <c r="J32" s="29">
        <f>'СВОД КУ'!J32</f>
        <v>4757000</v>
      </c>
      <c r="K32" s="29">
        <f>'СВОД КУ'!K32</f>
        <v>4845000</v>
      </c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 t="s">
        <v>51</v>
      </c>
      <c r="H34" s="23">
        <v>340</v>
      </c>
      <c r="I34" s="30">
        <f>'СВОД КУ'!I34</f>
        <v>4660000</v>
      </c>
      <c r="J34" s="30">
        <f>'СВОД КУ'!J34</f>
        <v>4757000</v>
      </c>
      <c r="K34" s="30">
        <f>'СВОД КУ'!K34</f>
        <v>4845000</v>
      </c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I24+I32</f>
        <v>31454000</v>
      </c>
      <c r="J35" s="29">
        <f>J24+J32</f>
        <v>32057000</v>
      </c>
      <c r="K35" s="29">
        <f>K24+K32</f>
        <v>32745000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5:11" ht="12.75">
      <c r="E40" s="11"/>
      <c r="F40" s="25"/>
      <c r="G40" s="25"/>
      <c r="H40" s="25"/>
      <c r="I40" s="25"/>
      <c r="J40" s="25"/>
      <c r="K40" s="25"/>
    </row>
  </sheetData>
  <mergeCells count="24">
    <mergeCell ref="H39:J39"/>
    <mergeCell ref="I1:L1"/>
    <mergeCell ref="I2:L2"/>
    <mergeCell ref="I4:L4"/>
    <mergeCell ref="H6:L6"/>
    <mergeCell ref="K16:K18"/>
    <mergeCell ref="J16:J18"/>
    <mergeCell ref="J14:K14"/>
    <mergeCell ref="A12:L12"/>
    <mergeCell ref="A10:K10"/>
    <mergeCell ref="A8:K8"/>
    <mergeCell ref="A11:K11"/>
    <mergeCell ref="H16:H18"/>
    <mergeCell ref="B15:H15"/>
    <mergeCell ref="B16:B18"/>
    <mergeCell ref="A13:K13"/>
    <mergeCell ref="A15:A18"/>
    <mergeCell ref="C16:C18"/>
    <mergeCell ref="I15:K15"/>
    <mergeCell ref="D16:D18"/>
    <mergeCell ref="E16:E18"/>
    <mergeCell ref="F16:F18"/>
    <mergeCell ref="G16:G18"/>
    <mergeCell ref="I16:I18"/>
  </mergeCells>
  <printOptions/>
  <pageMargins left="0.21" right="0.3937007874015748" top="0.22" bottom="0.25" header="0.21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75" zoomScaleSheetLayoutView="100" workbookViewId="0" topLeftCell="A7">
      <selection activeCell="J16" sqref="J16:K18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/>
      <c r="F3"/>
      <c r="G3"/>
      <c r="H3" s="12"/>
      <c r="I3" s="13"/>
      <c r="J3" s="13"/>
      <c r="K3" s="13"/>
      <c r="L3" s="13"/>
    </row>
    <row r="4" spans="5:12" ht="17.25" customHeight="1">
      <c r="E4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/>
      <c r="F5"/>
      <c r="G5"/>
      <c r="H5" s="12"/>
      <c r="I5" s="12"/>
      <c r="J5" s="12"/>
      <c r="K5" s="12"/>
      <c r="L5" s="12"/>
    </row>
    <row r="6" spans="5:12" ht="17.25" customHeight="1">
      <c r="E6"/>
      <c r="F6"/>
      <c r="G6"/>
      <c r="H6" s="39" t="s">
        <v>42</v>
      </c>
      <c r="I6" s="39"/>
      <c r="J6" s="39"/>
      <c r="K6" s="39"/>
      <c r="L6" s="39"/>
    </row>
    <row r="7" spans="5:11" ht="17.25" customHeight="1">
      <c r="E7" s="11"/>
      <c r="F7" s="12"/>
      <c r="G7" s="12"/>
      <c r="H7" s="12"/>
      <c r="I7" s="12"/>
      <c r="J7" s="39"/>
      <c r="K7" s="39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55" t="s">
        <v>52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61.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>
        <v>210</v>
      </c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>
        <v>211</v>
      </c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>
        <v>212</v>
      </c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>
        <v>213</v>
      </c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/>
      <c r="H24" s="20">
        <v>220</v>
      </c>
      <c r="I24" s="29"/>
      <c r="J24" s="29"/>
      <c r="K24" s="29"/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>
        <v>221</v>
      </c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>
        <v>222</v>
      </c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>
        <v>223</v>
      </c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>
        <v>224</v>
      </c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>
        <v>225</v>
      </c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/>
      <c r="H30" s="23">
        <v>226</v>
      </c>
      <c r="I30" s="30"/>
      <c r="J30" s="30"/>
      <c r="K30" s="30"/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>
        <v>290</v>
      </c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>
        <v>300</v>
      </c>
      <c r="I32" s="29">
        <f>I34</f>
        <v>860000</v>
      </c>
      <c r="J32" s="29">
        <f>J34</f>
        <v>878000</v>
      </c>
      <c r="K32" s="29">
        <f>K34</f>
        <v>894100</v>
      </c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>
        <v>310</v>
      </c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 t="s">
        <v>51</v>
      </c>
      <c r="H34" s="23">
        <v>340</v>
      </c>
      <c r="I34" s="30">
        <v>860000</v>
      </c>
      <c r="J34" s="30">
        <v>878000</v>
      </c>
      <c r="K34" s="30">
        <v>894100</v>
      </c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I32</f>
        <v>860000</v>
      </c>
      <c r="J35" s="29">
        <f>J32</f>
        <v>878000</v>
      </c>
      <c r="K35" s="29">
        <f>K32</f>
        <v>894100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</sheetData>
  <mergeCells count="26">
    <mergeCell ref="I1:L1"/>
    <mergeCell ref="G16:G18"/>
    <mergeCell ref="I16:I18"/>
    <mergeCell ref="A13:K13"/>
    <mergeCell ref="J14:K14"/>
    <mergeCell ref="I15:K15"/>
    <mergeCell ref="A15:A18"/>
    <mergeCell ref="B15:H15"/>
    <mergeCell ref="B16:B18"/>
    <mergeCell ref="C16:C18"/>
    <mergeCell ref="J16:J18"/>
    <mergeCell ref="I2:L2"/>
    <mergeCell ref="I4:L4"/>
    <mergeCell ref="H6:L6"/>
    <mergeCell ref="A11:K11"/>
    <mergeCell ref="F16:F18"/>
    <mergeCell ref="H39:J39"/>
    <mergeCell ref="J7:K7"/>
    <mergeCell ref="A8:K8"/>
    <mergeCell ref="A9:K9"/>
    <mergeCell ref="A10:L10"/>
    <mergeCell ref="A12:K12"/>
    <mergeCell ref="H16:H18"/>
    <mergeCell ref="K16:K18"/>
    <mergeCell ref="D16:D18"/>
    <mergeCell ref="E16:E18"/>
  </mergeCells>
  <printOptions/>
  <pageMargins left="0.17" right="0.3937007874015748" top="0.21" bottom="0.23" header="0.21" footer="0.2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80" zoomScaleNormal="75" zoomScaleSheetLayoutView="80" workbookViewId="0" topLeftCell="A7">
      <selection activeCell="J16" sqref="J16:K18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87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4" ht="17.25" customHeight="1">
      <c r="E1" s="11"/>
      <c r="F1"/>
      <c r="G1"/>
      <c r="H1" s="12"/>
      <c r="I1" s="39" t="s">
        <v>28</v>
      </c>
      <c r="J1" s="39"/>
      <c r="K1" s="39"/>
      <c r="L1" s="39"/>
      <c r="M1"/>
      <c r="N1"/>
    </row>
    <row r="2" spans="5:14" ht="17.25" customHeight="1">
      <c r="E2" s="11"/>
      <c r="F2"/>
      <c r="G2"/>
      <c r="H2" s="12"/>
      <c r="I2" s="39" t="s">
        <v>29</v>
      </c>
      <c r="J2" s="39"/>
      <c r="K2" s="39"/>
      <c r="L2" s="39"/>
      <c r="M2"/>
      <c r="N2"/>
    </row>
    <row r="3" spans="5:14" ht="17.25" customHeight="1">
      <c r="E3" s="11"/>
      <c r="F3"/>
      <c r="G3"/>
      <c r="H3" s="12"/>
      <c r="I3" s="13"/>
      <c r="J3" s="13"/>
      <c r="K3" s="13"/>
      <c r="L3" s="13"/>
      <c r="M3"/>
      <c r="N3"/>
    </row>
    <row r="4" spans="5:14" ht="17.25" customHeight="1">
      <c r="E4" s="11"/>
      <c r="F4"/>
      <c r="G4"/>
      <c r="H4" s="12"/>
      <c r="I4" s="39" t="s">
        <v>33</v>
      </c>
      <c r="J4" s="39"/>
      <c r="K4" s="39"/>
      <c r="L4" s="39"/>
      <c r="M4"/>
      <c r="N4"/>
    </row>
    <row r="5" spans="5:14" ht="17.25" customHeight="1">
      <c r="E5" s="11"/>
      <c r="F5"/>
      <c r="G5"/>
      <c r="H5" s="12"/>
      <c r="I5" s="12"/>
      <c r="J5" s="12"/>
      <c r="K5" s="12"/>
      <c r="L5" s="12"/>
      <c r="M5"/>
      <c r="N5"/>
    </row>
    <row r="6" spans="5:14" ht="17.25" customHeight="1">
      <c r="E6" s="11"/>
      <c r="F6"/>
      <c r="G6"/>
      <c r="H6" s="39" t="s">
        <v>42</v>
      </c>
      <c r="I6" s="39"/>
      <c r="J6" s="39"/>
      <c r="K6" s="39"/>
      <c r="L6" s="39"/>
      <c r="M6"/>
      <c r="N6"/>
    </row>
    <row r="7" spans="5:14" ht="17.25" customHeight="1">
      <c r="E7" s="11"/>
      <c r="F7"/>
      <c r="G7"/>
      <c r="H7"/>
      <c r="I7"/>
      <c r="J7"/>
      <c r="K7"/>
      <c r="L7"/>
      <c r="M7"/>
      <c r="N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36" t="s">
        <v>50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60.7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>
        <v>210</v>
      </c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>
        <v>211</v>
      </c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>
        <v>212</v>
      </c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>
        <v>213</v>
      </c>
      <c r="I23" s="30"/>
      <c r="J23" s="30"/>
      <c r="K23" s="30"/>
    </row>
    <row r="24" spans="1:11" ht="12.75">
      <c r="A24" s="17" t="s">
        <v>5</v>
      </c>
      <c r="B24" s="18"/>
      <c r="C24" s="18"/>
      <c r="D24" s="19"/>
      <c r="E24" s="19"/>
      <c r="F24" s="19"/>
      <c r="G24" s="19"/>
      <c r="H24" s="20">
        <v>220</v>
      </c>
      <c r="I24" s="29"/>
      <c r="J24" s="29"/>
      <c r="K24" s="29"/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>
        <v>221</v>
      </c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>
        <v>222</v>
      </c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>
        <v>223</v>
      </c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>
        <v>224</v>
      </c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>
        <v>225</v>
      </c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/>
      <c r="H30" s="23">
        <v>226</v>
      </c>
      <c r="I30" s="30"/>
      <c r="J30" s="30"/>
      <c r="K30" s="30"/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>
        <v>290</v>
      </c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>
        <v>300</v>
      </c>
      <c r="I32" s="29">
        <f>I34</f>
        <v>1900000</v>
      </c>
      <c r="J32" s="29">
        <f>J34</f>
        <v>1939500</v>
      </c>
      <c r="K32" s="29">
        <f>K34</f>
        <v>1975500</v>
      </c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>
        <v>310</v>
      </c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 t="s">
        <v>51</v>
      </c>
      <c r="H34" s="23">
        <v>340</v>
      </c>
      <c r="I34" s="30">
        <v>1900000</v>
      </c>
      <c r="J34" s="30">
        <v>1939500</v>
      </c>
      <c r="K34" s="30">
        <v>1975500</v>
      </c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I32</f>
        <v>1900000</v>
      </c>
      <c r="J35" s="29">
        <f>J32</f>
        <v>1939500</v>
      </c>
      <c r="K35" s="29">
        <f>K32</f>
        <v>1975500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</sheetData>
  <mergeCells count="24">
    <mergeCell ref="K16:K18"/>
    <mergeCell ref="D16:D18"/>
    <mergeCell ref="E16:E18"/>
    <mergeCell ref="A13:K13"/>
    <mergeCell ref="B16:B18"/>
    <mergeCell ref="A15:A18"/>
    <mergeCell ref="F16:F18"/>
    <mergeCell ref="I16:I18"/>
    <mergeCell ref="C16:C18"/>
    <mergeCell ref="I15:K15"/>
    <mergeCell ref="B15:H15"/>
    <mergeCell ref="J16:J18"/>
    <mergeCell ref="G16:G18"/>
    <mergeCell ref="H16:H18"/>
    <mergeCell ref="H39:J39"/>
    <mergeCell ref="I1:L1"/>
    <mergeCell ref="I2:L2"/>
    <mergeCell ref="I4:L4"/>
    <mergeCell ref="H6:L6"/>
    <mergeCell ref="J14:K14"/>
    <mergeCell ref="A10:L10"/>
    <mergeCell ref="A8:K8"/>
    <mergeCell ref="A9:K9"/>
    <mergeCell ref="A12:K12"/>
  </mergeCells>
  <printOptions/>
  <pageMargins left="0.88" right="0.21" top="0.28" bottom="0.22" header="0.21" footer="0.2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80" zoomScaleNormal="75" zoomScaleSheetLayoutView="80" workbookViewId="0" topLeftCell="A4">
      <selection activeCell="J16" sqref="J16:K18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87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4" ht="17.25" customHeight="1">
      <c r="E1" s="11"/>
      <c r="F1"/>
      <c r="G1"/>
      <c r="H1" s="12"/>
      <c r="I1" s="39" t="s">
        <v>28</v>
      </c>
      <c r="J1" s="39"/>
      <c r="K1" s="39"/>
      <c r="L1" s="39"/>
      <c r="M1"/>
      <c r="N1"/>
    </row>
    <row r="2" spans="5:14" ht="17.25" customHeight="1">
      <c r="E2" s="11"/>
      <c r="F2"/>
      <c r="G2"/>
      <c r="H2" s="12"/>
      <c r="I2" s="39" t="s">
        <v>29</v>
      </c>
      <c r="J2" s="39"/>
      <c r="K2" s="39"/>
      <c r="L2" s="39"/>
      <c r="M2"/>
      <c r="N2"/>
    </row>
    <row r="3" spans="5:14" ht="17.25" customHeight="1">
      <c r="E3" s="11"/>
      <c r="F3"/>
      <c r="G3"/>
      <c r="H3" s="12"/>
      <c r="I3" s="13"/>
      <c r="J3" s="13"/>
      <c r="K3" s="13"/>
      <c r="L3" s="13"/>
      <c r="M3"/>
      <c r="N3"/>
    </row>
    <row r="4" spans="5:14" ht="17.25" customHeight="1">
      <c r="E4" s="11"/>
      <c r="F4"/>
      <c r="G4"/>
      <c r="H4" s="12"/>
      <c r="I4" s="39" t="s">
        <v>33</v>
      </c>
      <c r="J4" s="39"/>
      <c r="K4" s="39"/>
      <c r="L4" s="39"/>
      <c r="M4"/>
      <c r="N4"/>
    </row>
    <row r="5" spans="5:14" ht="17.25" customHeight="1">
      <c r="E5" s="11"/>
      <c r="F5"/>
      <c r="G5"/>
      <c r="H5" s="12"/>
      <c r="I5" s="12"/>
      <c r="J5" s="12"/>
      <c r="K5" s="12"/>
      <c r="L5" s="12"/>
      <c r="M5"/>
      <c r="N5"/>
    </row>
    <row r="6" spans="5:14" ht="17.25" customHeight="1">
      <c r="E6" s="11"/>
      <c r="F6"/>
      <c r="G6"/>
      <c r="H6" s="39" t="s">
        <v>42</v>
      </c>
      <c r="I6" s="39"/>
      <c r="J6" s="39"/>
      <c r="K6" s="39"/>
      <c r="L6" s="39"/>
      <c r="M6"/>
      <c r="N6"/>
    </row>
    <row r="7" spans="5:14" ht="17.25" customHeight="1">
      <c r="E7" s="11"/>
      <c r="F7"/>
      <c r="G7"/>
      <c r="H7"/>
      <c r="I7"/>
      <c r="J7"/>
      <c r="K7"/>
      <c r="L7"/>
      <c r="M7"/>
      <c r="N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3" ht="15.75">
      <c r="A11" s="56" t="s">
        <v>55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1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60.7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4">
        <v>1</v>
      </c>
      <c r="B19" s="14">
        <v>2</v>
      </c>
      <c r="C19" s="14">
        <v>3</v>
      </c>
      <c r="D19" s="14">
        <v>4</v>
      </c>
      <c r="E19" s="14">
        <v>5</v>
      </c>
      <c r="F19" s="14">
        <v>6</v>
      </c>
      <c r="G19" s="14">
        <v>7</v>
      </c>
      <c r="H19" s="14">
        <v>8</v>
      </c>
      <c r="I19" s="14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>
        <v>210</v>
      </c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>
        <v>211</v>
      </c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>
        <v>212</v>
      </c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>
        <v>213</v>
      </c>
      <c r="I23" s="30"/>
      <c r="J23" s="30"/>
      <c r="K23" s="30"/>
    </row>
    <row r="24" spans="1:11" ht="12.75">
      <c r="A24" s="17" t="s">
        <v>5</v>
      </c>
      <c r="B24" s="18"/>
      <c r="C24" s="18"/>
      <c r="D24" s="19"/>
      <c r="E24" s="19"/>
      <c r="F24" s="19"/>
      <c r="G24" s="19"/>
      <c r="H24" s="20">
        <v>220</v>
      </c>
      <c r="I24" s="29"/>
      <c r="J24" s="29"/>
      <c r="K24" s="29"/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>
        <v>221</v>
      </c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>
        <v>222</v>
      </c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>
        <v>223</v>
      </c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>
        <v>224</v>
      </c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>
        <v>225</v>
      </c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/>
      <c r="H30" s="23">
        <v>226</v>
      </c>
      <c r="I30" s="30"/>
      <c r="J30" s="30"/>
      <c r="K30" s="30"/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>
        <v>290</v>
      </c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>
        <v>300</v>
      </c>
      <c r="I32" s="29">
        <f>I34</f>
        <v>4660000</v>
      </c>
      <c r="J32" s="29">
        <f>J34</f>
        <v>4757000</v>
      </c>
      <c r="K32" s="29">
        <f>K34</f>
        <v>4845000</v>
      </c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>
        <v>310</v>
      </c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 t="s">
        <v>51</v>
      </c>
      <c r="H34" s="23">
        <v>340</v>
      </c>
      <c r="I34" s="30">
        <f>'КОСШИ '!I34+Ванзеват!I34+Полноват!I34</f>
        <v>4660000</v>
      </c>
      <c r="J34" s="30">
        <f>'КОСШИ '!J34+Ванзеват!J34+Полноват!J34</f>
        <v>4757000</v>
      </c>
      <c r="K34" s="30">
        <f>'КОСШИ '!K34+Ванзеват!K34+Полноват!K34</f>
        <v>4845000</v>
      </c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I32</f>
        <v>4660000</v>
      </c>
      <c r="J35" s="29">
        <f>J32</f>
        <v>4757000</v>
      </c>
      <c r="K35" s="29">
        <f>K32</f>
        <v>4845000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</sheetData>
  <mergeCells count="25">
    <mergeCell ref="H39:J39"/>
    <mergeCell ref="I1:L1"/>
    <mergeCell ref="I2:L2"/>
    <mergeCell ref="I4:L4"/>
    <mergeCell ref="H6:L6"/>
    <mergeCell ref="J14:K14"/>
    <mergeCell ref="A10:L10"/>
    <mergeCell ref="A8:K8"/>
    <mergeCell ref="A9:K9"/>
    <mergeCell ref="A12:K12"/>
    <mergeCell ref="I15:K15"/>
    <mergeCell ref="B15:H15"/>
    <mergeCell ref="J16:J18"/>
    <mergeCell ref="G16:G18"/>
    <mergeCell ref="H16:H18"/>
    <mergeCell ref="A11:M11"/>
    <mergeCell ref="K16:K18"/>
    <mergeCell ref="D16:D18"/>
    <mergeCell ref="E16:E18"/>
    <mergeCell ref="A13:K13"/>
    <mergeCell ref="B16:B18"/>
    <mergeCell ref="A15:A18"/>
    <mergeCell ref="F16:F18"/>
    <mergeCell ref="I16:I18"/>
    <mergeCell ref="C16:C18"/>
  </mergeCells>
  <printOptions/>
  <pageMargins left="0.88" right="0.21" top="0.28" bottom="0.22" header="0.21" footer="0.2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75" zoomScaleSheetLayoutView="100" workbookViewId="0" topLeftCell="A10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35" t="s">
        <v>39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61.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60</v>
      </c>
      <c r="H24" s="20">
        <v>241</v>
      </c>
      <c r="I24" s="29">
        <f>I30</f>
        <v>5500000</v>
      </c>
      <c r="J24" s="29">
        <f>J30</f>
        <v>5611000</v>
      </c>
      <c r="K24" s="29">
        <f>K30</f>
        <v>5737000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60</v>
      </c>
      <c r="H30" s="23">
        <v>241</v>
      </c>
      <c r="I30" s="30">
        <v>5500000</v>
      </c>
      <c r="J30" s="30">
        <v>5611000</v>
      </c>
      <c r="K30" s="30">
        <v>5737000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5500000</v>
      </c>
      <c r="J35" s="29">
        <f>J24</f>
        <v>5611000</v>
      </c>
      <c r="K35" s="29">
        <f>K24</f>
        <v>5737000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mergeCells count="23">
    <mergeCell ref="A8:K8"/>
    <mergeCell ref="H16:H18"/>
    <mergeCell ref="J16:J18"/>
    <mergeCell ref="K16:K18"/>
    <mergeCell ref="G16:G18"/>
    <mergeCell ref="D16:D18"/>
    <mergeCell ref="E16:E18"/>
    <mergeCell ref="B15:H15"/>
    <mergeCell ref="B16:B18"/>
    <mergeCell ref="J14:K14"/>
    <mergeCell ref="I15:K15"/>
    <mergeCell ref="I16:I18"/>
    <mergeCell ref="A10:L10"/>
    <mergeCell ref="H39:J39"/>
    <mergeCell ref="A12:L12"/>
    <mergeCell ref="F16:F18"/>
    <mergeCell ref="A15:A18"/>
    <mergeCell ref="C16:C18"/>
    <mergeCell ref="A13:K13"/>
    <mergeCell ref="I1:L1"/>
    <mergeCell ref="I2:L2"/>
    <mergeCell ref="I4:L4"/>
    <mergeCell ref="H6:L6"/>
  </mergeCells>
  <printOptions/>
  <pageMargins left="0.17" right="0.3937007874015748" top="0.21" bottom="0.23" header="0.21" footer="0.2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10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00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34" t="s">
        <v>38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63.7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16.5" customHeight="1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60</v>
      </c>
      <c r="H24" s="20">
        <v>241</v>
      </c>
      <c r="I24" s="29">
        <f>I30</f>
        <v>6100000</v>
      </c>
      <c r="J24" s="29">
        <f>J30</f>
        <v>6223000</v>
      </c>
      <c r="K24" s="29">
        <f>K30</f>
        <v>6363000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60</v>
      </c>
      <c r="H30" s="23">
        <v>241</v>
      </c>
      <c r="I30" s="30">
        <v>6100000</v>
      </c>
      <c r="J30" s="30">
        <v>6223000</v>
      </c>
      <c r="K30" s="30">
        <v>6363000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6100000</v>
      </c>
      <c r="J35" s="29">
        <f>J24</f>
        <v>6223000</v>
      </c>
      <c r="K35" s="29">
        <f>K24</f>
        <v>6363000</v>
      </c>
    </row>
    <row r="36" spans="1:11" ht="12.75">
      <c r="A36" s="6"/>
      <c r="B36" s="2"/>
      <c r="C36" s="2"/>
      <c r="D36" s="3"/>
      <c r="E36" s="3"/>
      <c r="F36" s="3"/>
      <c r="G36" s="3"/>
      <c r="H36" s="7"/>
      <c r="I36" s="2"/>
      <c r="J36" s="2"/>
      <c r="K36" s="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</sheetData>
  <mergeCells count="23">
    <mergeCell ref="A8:K8"/>
    <mergeCell ref="H16:H18"/>
    <mergeCell ref="J16:J18"/>
    <mergeCell ref="K16:K18"/>
    <mergeCell ref="G16:G18"/>
    <mergeCell ref="D16:D18"/>
    <mergeCell ref="E16:E18"/>
    <mergeCell ref="B15:H15"/>
    <mergeCell ref="B16:B18"/>
    <mergeCell ref="J14:K14"/>
    <mergeCell ref="I15:K15"/>
    <mergeCell ref="I16:I18"/>
    <mergeCell ref="A10:L10"/>
    <mergeCell ref="H39:J39"/>
    <mergeCell ref="A12:L12"/>
    <mergeCell ref="F16:F18"/>
    <mergeCell ref="A15:A18"/>
    <mergeCell ref="C16:C18"/>
    <mergeCell ref="A13:K13"/>
    <mergeCell ref="I1:L1"/>
    <mergeCell ref="I2:L2"/>
    <mergeCell ref="I4:L4"/>
    <mergeCell ref="H6:L6"/>
  </mergeCells>
  <printOptions/>
  <pageMargins left="0.17" right="0.2" top="0.21" bottom="0.21" header="0.21" footer="0.21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Normal="75" zoomScaleSheetLayoutView="100" workbookViewId="0" topLeftCell="A13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33" t="s">
        <v>37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58.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16.5" customHeight="1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60</v>
      </c>
      <c r="H24" s="20">
        <v>241</v>
      </c>
      <c r="I24" s="29">
        <f>I30</f>
        <v>8809000</v>
      </c>
      <c r="J24" s="29">
        <f>J30</f>
        <v>8986000</v>
      </c>
      <c r="K24" s="29">
        <f>K30</f>
        <v>9188000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60</v>
      </c>
      <c r="H30" s="23">
        <v>241</v>
      </c>
      <c r="I30" s="30">
        <v>8809000</v>
      </c>
      <c r="J30" s="30">
        <v>8986000</v>
      </c>
      <c r="K30" s="30">
        <v>9188000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8809000</v>
      </c>
      <c r="J35" s="29">
        <f>J24</f>
        <v>8986000</v>
      </c>
      <c r="K35" s="29">
        <f>K24</f>
        <v>9188000</v>
      </c>
    </row>
    <row r="36" spans="1:11" ht="12.75">
      <c r="A36" s="1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5:11" ht="12.75">
      <c r="E40" s="11"/>
      <c r="F40" s="57"/>
      <c r="G40" s="57"/>
      <c r="H40" s="57"/>
      <c r="I40" s="57"/>
      <c r="J40" s="57"/>
      <c r="K40" s="57"/>
    </row>
  </sheetData>
  <mergeCells count="24">
    <mergeCell ref="A12:L12"/>
    <mergeCell ref="A10:L10"/>
    <mergeCell ref="H16:H18"/>
    <mergeCell ref="D16:D18"/>
    <mergeCell ref="E16:E18"/>
    <mergeCell ref="F16:F18"/>
    <mergeCell ref="G16:G18"/>
    <mergeCell ref="I16:I18"/>
    <mergeCell ref="A13:K13"/>
    <mergeCell ref="J14:K14"/>
    <mergeCell ref="I1:L1"/>
    <mergeCell ref="I2:L2"/>
    <mergeCell ref="I4:L4"/>
    <mergeCell ref="A8:K8"/>
    <mergeCell ref="H6:L6"/>
    <mergeCell ref="I15:K15"/>
    <mergeCell ref="A15:A18"/>
    <mergeCell ref="C16:C18"/>
    <mergeCell ref="B15:H15"/>
    <mergeCell ref="B16:B18"/>
    <mergeCell ref="F40:K40"/>
    <mergeCell ref="J16:J18"/>
    <mergeCell ref="K16:K18"/>
    <mergeCell ref="H39:J39"/>
  </mergeCells>
  <printOptions/>
  <pageMargins left="0.17" right="0.21" top="0.23" bottom="0.21" header="0.21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Normal="75" zoomScaleSheetLayoutView="100" workbookViewId="0" topLeftCell="A7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00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 s="12"/>
      <c r="G6" s="12"/>
      <c r="H6" s="39" t="s">
        <v>42</v>
      </c>
      <c r="I6" s="39"/>
      <c r="J6" s="39"/>
      <c r="K6" s="39"/>
      <c r="L6" s="39"/>
    </row>
    <row r="7" spans="5:11" ht="17.25" customHeight="1">
      <c r="E7" s="11"/>
      <c r="F7" s="12"/>
      <c r="G7" s="12"/>
      <c r="H7" s="12"/>
      <c r="I7" s="12"/>
      <c r="J7" s="39"/>
      <c r="K7" s="39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1" ht="15.75">
      <c r="A11" s="58" t="s">
        <v>35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60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2.75">
      <c r="A24" s="17" t="s">
        <v>5</v>
      </c>
      <c r="B24" s="18"/>
      <c r="C24" s="18"/>
      <c r="D24" s="19"/>
      <c r="E24" s="19"/>
      <c r="F24" s="19"/>
      <c r="G24" s="19" t="s">
        <v>60</v>
      </c>
      <c r="H24" s="20">
        <v>241</v>
      </c>
      <c r="I24" s="29">
        <f>I30</f>
        <v>1450000</v>
      </c>
      <c r="J24" s="29">
        <f>J30</f>
        <v>1480000</v>
      </c>
      <c r="K24" s="29">
        <f>K30</f>
        <v>1512000</v>
      </c>
    </row>
    <row r="25" spans="1:11" ht="12.75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2.75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60</v>
      </c>
      <c r="H30" s="23">
        <v>241</v>
      </c>
      <c r="I30" s="30">
        <v>1450000</v>
      </c>
      <c r="J30" s="30">
        <v>1480000</v>
      </c>
      <c r="K30" s="30">
        <v>1512000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1450000</v>
      </c>
      <c r="J35" s="29">
        <f>J24</f>
        <v>1480000</v>
      </c>
      <c r="K35" s="29">
        <f>K24</f>
        <v>1512000</v>
      </c>
    </row>
    <row r="36" spans="1:11" ht="12.75">
      <c r="A36" s="5"/>
      <c r="B36" s="2"/>
      <c r="C36" s="2"/>
      <c r="D36" s="3"/>
      <c r="E36" s="3"/>
      <c r="F36" s="3"/>
      <c r="G36" s="3"/>
      <c r="H36" s="4"/>
      <c r="I36" s="2"/>
      <c r="J36" s="2"/>
      <c r="K36" s="2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</sheetData>
  <mergeCells count="25">
    <mergeCell ref="D16:D18"/>
    <mergeCell ref="E16:E18"/>
    <mergeCell ref="C16:C18"/>
    <mergeCell ref="A12:L12"/>
    <mergeCell ref="A13:K13"/>
    <mergeCell ref="J7:K7"/>
    <mergeCell ref="B15:H15"/>
    <mergeCell ref="I1:L1"/>
    <mergeCell ref="I2:L2"/>
    <mergeCell ref="I4:L4"/>
    <mergeCell ref="H6:L6"/>
    <mergeCell ref="A10:L10"/>
    <mergeCell ref="A15:A18"/>
    <mergeCell ref="F16:F18"/>
    <mergeCell ref="I16:I18"/>
    <mergeCell ref="H39:J39"/>
    <mergeCell ref="J16:J18"/>
    <mergeCell ref="A8:K8"/>
    <mergeCell ref="G16:G18"/>
    <mergeCell ref="A11:K11"/>
    <mergeCell ref="H16:H18"/>
    <mergeCell ref="K16:K18"/>
    <mergeCell ref="J14:K14"/>
    <mergeCell ref="I15:K15"/>
    <mergeCell ref="B16:B18"/>
  </mergeCells>
  <printOptions/>
  <pageMargins left="0.17" right="0.21" top="0.27" bottom="0.25" header="0.21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Normal="75" zoomScaleSheetLayoutView="100" workbookViewId="0" topLeftCell="A16">
      <selection activeCell="G24" sqref="G24:G30"/>
    </sheetView>
  </sheetViews>
  <sheetFormatPr defaultColWidth="9.00390625" defaultRowHeight="12.75"/>
  <cols>
    <col min="1" max="1" width="22.875" style="10" customWidth="1"/>
    <col min="2" max="3" width="11.875" style="10" customWidth="1"/>
    <col min="4" max="4" width="8.625" style="10" customWidth="1"/>
    <col min="5" max="5" width="9.125" style="10" customWidth="1"/>
    <col min="6" max="6" width="10.25390625" style="10" customWidth="1"/>
    <col min="7" max="7" width="9.625" style="10" customWidth="1"/>
    <col min="8" max="8" width="10.25390625" style="10" customWidth="1"/>
    <col min="9" max="9" width="11.875" style="10" customWidth="1"/>
    <col min="10" max="10" width="12.75390625" style="10" customWidth="1"/>
    <col min="11" max="11" width="12.375" style="10" customWidth="1"/>
    <col min="12" max="16384" width="9.125" style="10" customWidth="1"/>
  </cols>
  <sheetData>
    <row r="1" spans="5:12" ht="17.25" customHeight="1">
      <c r="E1" s="11"/>
      <c r="F1"/>
      <c r="G1"/>
      <c r="H1" s="12"/>
      <c r="I1" s="39" t="s">
        <v>28</v>
      </c>
      <c r="J1" s="39"/>
      <c r="K1" s="39"/>
      <c r="L1" s="39"/>
    </row>
    <row r="2" spans="5:12" ht="17.25" customHeight="1">
      <c r="E2" s="11"/>
      <c r="F2"/>
      <c r="G2"/>
      <c r="H2" s="12"/>
      <c r="I2" s="39" t="s">
        <v>29</v>
      </c>
      <c r="J2" s="39"/>
      <c r="K2" s="39"/>
      <c r="L2" s="39"/>
    </row>
    <row r="3" spans="5:12" ht="17.25" customHeight="1">
      <c r="E3" s="11"/>
      <c r="F3"/>
      <c r="G3"/>
      <c r="H3" s="12"/>
      <c r="I3" s="13"/>
      <c r="J3" s="13"/>
      <c r="K3" s="13"/>
      <c r="L3" s="13"/>
    </row>
    <row r="4" spans="5:12" ht="17.25" customHeight="1">
      <c r="E4" s="11"/>
      <c r="F4"/>
      <c r="G4"/>
      <c r="H4" s="12"/>
      <c r="I4" s="39" t="s">
        <v>33</v>
      </c>
      <c r="J4" s="39"/>
      <c r="K4" s="39"/>
      <c r="L4" s="39"/>
    </row>
    <row r="5" spans="5:12" ht="17.25" customHeight="1">
      <c r="E5" s="11"/>
      <c r="F5"/>
      <c r="G5"/>
      <c r="H5" s="12"/>
      <c r="I5" s="12"/>
      <c r="J5" s="12"/>
      <c r="K5" s="12"/>
      <c r="L5" s="12"/>
    </row>
    <row r="6" spans="5:12" ht="17.25" customHeight="1">
      <c r="E6" s="11"/>
      <c r="F6"/>
      <c r="G6"/>
      <c r="H6" s="39" t="s">
        <v>42</v>
      </c>
      <c r="I6" s="39"/>
      <c r="J6" s="39"/>
      <c r="K6" s="39"/>
      <c r="L6" s="39"/>
    </row>
    <row r="7" spans="5:12" ht="17.25" customHeight="1">
      <c r="E7" s="11"/>
      <c r="F7"/>
      <c r="G7"/>
      <c r="H7"/>
      <c r="I7"/>
      <c r="J7"/>
      <c r="K7"/>
      <c r="L7"/>
    </row>
    <row r="8" spans="1:11" ht="15.75">
      <c r="A8" s="42" t="s">
        <v>17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2" ht="15.75" customHeight="1">
      <c r="A9" s="31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 customHeight="1">
      <c r="A10" s="38" t="s">
        <v>46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5.75">
      <c r="A11" s="55" t="s">
        <v>56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5.75" customHeight="1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1" ht="12.75" customHeight="1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0:11" ht="12" customHeight="1">
      <c r="J14" s="54" t="s">
        <v>31</v>
      </c>
      <c r="K14" s="54"/>
    </row>
    <row r="15" spans="1:11" ht="18.75" customHeight="1">
      <c r="A15" s="43" t="s">
        <v>19</v>
      </c>
      <c r="B15" s="49" t="s">
        <v>20</v>
      </c>
      <c r="C15" s="50"/>
      <c r="D15" s="50"/>
      <c r="E15" s="50"/>
      <c r="F15" s="50"/>
      <c r="G15" s="50"/>
      <c r="H15" s="51"/>
      <c r="I15" s="49" t="s">
        <v>21</v>
      </c>
      <c r="J15" s="50"/>
      <c r="K15" s="51"/>
    </row>
    <row r="16" spans="1:11" ht="13.5" customHeight="1">
      <c r="A16" s="44"/>
      <c r="B16" s="46" t="s">
        <v>32</v>
      </c>
      <c r="C16" s="46" t="s">
        <v>40</v>
      </c>
      <c r="D16" s="40" t="s">
        <v>22</v>
      </c>
      <c r="E16" s="40" t="s">
        <v>23</v>
      </c>
      <c r="F16" s="40" t="s">
        <v>24</v>
      </c>
      <c r="G16" s="40" t="s">
        <v>25</v>
      </c>
      <c r="H16" s="40" t="s">
        <v>26</v>
      </c>
      <c r="I16" s="43" t="s">
        <v>27</v>
      </c>
      <c r="J16" s="40" t="s">
        <v>43</v>
      </c>
      <c r="K16" s="40" t="s">
        <v>59</v>
      </c>
    </row>
    <row r="17" spans="1:11" ht="11.25" customHeight="1">
      <c r="A17" s="44"/>
      <c r="B17" s="47"/>
      <c r="C17" s="47"/>
      <c r="D17" s="40"/>
      <c r="E17" s="41"/>
      <c r="F17" s="41"/>
      <c r="G17" s="41"/>
      <c r="H17" s="41"/>
      <c r="I17" s="44"/>
      <c r="J17" s="40"/>
      <c r="K17" s="40"/>
    </row>
    <row r="18" spans="1:11" ht="61.5" customHeight="1">
      <c r="A18" s="45"/>
      <c r="B18" s="48"/>
      <c r="C18" s="48"/>
      <c r="D18" s="40"/>
      <c r="E18" s="41"/>
      <c r="F18" s="41"/>
      <c r="G18" s="41"/>
      <c r="H18" s="41"/>
      <c r="I18" s="45"/>
      <c r="J18" s="41"/>
      <c r="K18" s="41"/>
    </row>
    <row r="19" spans="1:11" ht="11.25" customHeight="1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4">
        <v>10</v>
      </c>
      <c r="K19" s="14">
        <v>11</v>
      </c>
    </row>
    <row r="20" spans="1:11" ht="25.5" customHeight="1">
      <c r="A20" s="17" t="s">
        <v>1</v>
      </c>
      <c r="B20" s="19" t="s">
        <v>49</v>
      </c>
      <c r="C20" s="19" t="s">
        <v>41</v>
      </c>
      <c r="D20" s="19" t="s">
        <v>0</v>
      </c>
      <c r="E20" s="19" t="s">
        <v>44</v>
      </c>
      <c r="F20" s="19" t="s">
        <v>45</v>
      </c>
      <c r="G20" s="19"/>
      <c r="H20" s="20"/>
      <c r="I20" s="29"/>
      <c r="J20" s="29"/>
      <c r="K20" s="29"/>
    </row>
    <row r="21" spans="1:11" ht="16.5" customHeight="1">
      <c r="A21" s="21" t="s">
        <v>2</v>
      </c>
      <c r="B21" s="15"/>
      <c r="C21" s="15"/>
      <c r="D21" s="22"/>
      <c r="E21" s="22"/>
      <c r="F21" s="22"/>
      <c r="G21" s="22"/>
      <c r="H21" s="23"/>
      <c r="I21" s="30"/>
      <c r="J21" s="30"/>
      <c r="K21" s="30"/>
    </row>
    <row r="22" spans="1:11" ht="16.5" customHeight="1">
      <c r="A22" s="24" t="s">
        <v>3</v>
      </c>
      <c r="B22" s="15"/>
      <c r="C22" s="15"/>
      <c r="D22" s="22"/>
      <c r="E22" s="22"/>
      <c r="F22" s="22"/>
      <c r="G22" s="22"/>
      <c r="H22" s="23"/>
      <c r="I22" s="30"/>
      <c r="J22" s="30"/>
      <c r="K22" s="30"/>
    </row>
    <row r="23" spans="1:11" ht="25.5">
      <c r="A23" s="24" t="s">
        <v>4</v>
      </c>
      <c r="B23" s="15"/>
      <c r="C23" s="15"/>
      <c r="D23" s="22"/>
      <c r="E23" s="22"/>
      <c r="F23" s="22"/>
      <c r="G23" s="22"/>
      <c r="H23" s="23"/>
      <c r="I23" s="30"/>
      <c r="J23" s="30"/>
      <c r="K23" s="30"/>
    </row>
    <row r="24" spans="1:11" ht="16.5" customHeight="1">
      <c r="A24" s="17" t="s">
        <v>5</v>
      </c>
      <c r="B24" s="18"/>
      <c r="C24" s="18"/>
      <c r="D24" s="19"/>
      <c r="E24" s="19"/>
      <c r="F24" s="19"/>
      <c r="G24" s="19" t="s">
        <v>60</v>
      </c>
      <c r="H24" s="20">
        <v>241</v>
      </c>
      <c r="I24" s="29">
        <f>I30</f>
        <v>21859000</v>
      </c>
      <c r="J24" s="29">
        <f>J30</f>
        <v>22300000</v>
      </c>
      <c r="K24" s="29">
        <f>K30</f>
        <v>22800000</v>
      </c>
    </row>
    <row r="25" spans="1:11" ht="16.5" customHeight="1">
      <c r="A25" s="24" t="s">
        <v>6</v>
      </c>
      <c r="B25" s="15"/>
      <c r="C25" s="15"/>
      <c r="D25" s="22"/>
      <c r="E25" s="22"/>
      <c r="F25" s="22"/>
      <c r="G25" s="22"/>
      <c r="H25" s="23"/>
      <c r="I25" s="30"/>
      <c r="J25" s="30"/>
      <c r="K25" s="30"/>
    </row>
    <row r="26" spans="1:11" ht="16.5" customHeight="1">
      <c r="A26" s="24" t="s">
        <v>7</v>
      </c>
      <c r="B26" s="15"/>
      <c r="C26" s="15"/>
      <c r="D26" s="22"/>
      <c r="E26" s="22"/>
      <c r="F26" s="22"/>
      <c r="G26" s="22"/>
      <c r="H26" s="23"/>
      <c r="I26" s="30"/>
      <c r="J26" s="30"/>
      <c r="K26" s="30"/>
    </row>
    <row r="27" spans="1:11" ht="12.75">
      <c r="A27" s="24" t="s">
        <v>8</v>
      </c>
      <c r="B27" s="15"/>
      <c r="C27" s="15"/>
      <c r="D27" s="22"/>
      <c r="E27" s="22"/>
      <c r="F27" s="22"/>
      <c r="G27" s="22"/>
      <c r="H27" s="23"/>
      <c r="I27" s="30"/>
      <c r="J27" s="30"/>
      <c r="K27" s="30"/>
    </row>
    <row r="28" spans="1:11" ht="25.5">
      <c r="A28" s="24" t="s">
        <v>9</v>
      </c>
      <c r="B28" s="15"/>
      <c r="C28" s="15"/>
      <c r="D28" s="22"/>
      <c r="E28" s="22"/>
      <c r="F28" s="22"/>
      <c r="G28" s="22"/>
      <c r="H28" s="23"/>
      <c r="I28" s="30"/>
      <c r="J28" s="30"/>
      <c r="K28" s="30"/>
    </row>
    <row r="29" spans="1:11" ht="25.5">
      <c r="A29" s="24" t="s">
        <v>10</v>
      </c>
      <c r="B29" s="15"/>
      <c r="C29" s="15"/>
      <c r="D29" s="22"/>
      <c r="E29" s="22"/>
      <c r="F29" s="22"/>
      <c r="G29" s="22"/>
      <c r="H29" s="23"/>
      <c r="I29" s="30"/>
      <c r="J29" s="30"/>
      <c r="K29" s="30"/>
    </row>
    <row r="30" spans="1:11" ht="12.75">
      <c r="A30" s="24" t="s">
        <v>11</v>
      </c>
      <c r="B30" s="15"/>
      <c r="C30" s="15"/>
      <c r="D30" s="22"/>
      <c r="E30" s="22"/>
      <c r="F30" s="22"/>
      <c r="G30" s="22" t="s">
        <v>60</v>
      </c>
      <c r="H30" s="23">
        <v>241</v>
      </c>
      <c r="I30" s="30">
        <f>'МОСШ 1 '!I30+'МОСШ 2 '!I30+'МОСШ 3'!I30+Сорум!I30</f>
        <v>21859000</v>
      </c>
      <c r="J30" s="30">
        <f>'МОСШ 1 '!J30+'МОСШ 2 '!J30+'МОСШ 3'!J30+Сорум!J30</f>
        <v>22300000</v>
      </c>
      <c r="K30" s="30">
        <f>'МОСШ 1 '!K30+'МОСШ 2 '!K30+'МОСШ 3'!K30+Сорум!K30</f>
        <v>22800000</v>
      </c>
    </row>
    <row r="31" spans="1:11" ht="12.75">
      <c r="A31" s="17" t="s">
        <v>12</v>
      </c>
      <c r="B31" s="18"/>
      <c r="C31" s="18"/>
      <c r="D31" s="19"/>
      <c r="E31" s="19"/>
      <c r="F31" s="19"/>
      <c r="G31" s="19"/>
      <c r="H31" s="20"/>
      <c r="I31" s="29"/>
      <c r="J31" s="29"/>
      <c r="K31" s="29"/>
    </row>
    <row r="32" spans="1:11" ht="25.5">
      <c r="A32" s="17" t="s">
        <v>13</v>
      </c>
      <c r="B32" s="18"/>
      <c r="C32" s="18"/>
      <c r="D32" s="19"/>
      <c r="E32" s="19"/>
      <c r="F32" s="19"/>
      <c r="G32" s="19"/>
      <c r="H32" s="20"/>
      <c r="I32" s="29"/>
      <c r="J32" s="29"/>
      <c r="K32" s="29"/>
    </row>
    <row r="33" spans="1:11" ht="25.5">
      <c r="A33" s="24" t="s">
        <v>14</v>
      </c>
      <c r="B33" s="15"/>
      <c r="C33" s="15"/>
      <c r="D33" s="22"/>
      <c r="E33" s="22"/>
      <c r="F33" s="22"/>
      <c r="G33" s="22"/>
      <c r="H33" s="23"/>
      <c r="I33" s="30"/>
      <c r="J33" s="30"/>
      <c r="K33" s="30"/>
    </row>
    <row r="34" spans="1:11" ht="25.5">
      <c r="A34" s="24" t="s">
        <v>15</v>
      </c>
      <c r="B34" s="15"/>
      <c r="C34" s="15"/>
      <c r="D34" s="22"/>
      <c r="E34" s="22"/>
      <c r="F34" s="22"/>
      <c r="G34" s="22"/>
      <c r="H34" s="23"/>
      <c r="I34" s="30"/>
      <c r="J34" s="30"/>
      <c r="K34" s="30"/>
    </row>
    <row r="35" spans="1:11" ht="12.75">
      <c r="A35" s="17" t="s">
        <v>16</v>
      </c>
      <c r="B35" s="18"/>
      <c r="C35" s="18"/>
      <c r="D35" s="19"/>
      <c r="E35" s="19"/>
      <c r="F35" s="19"/>
      <c r="G35" s="19"/>
      <c r="H35" s="20">
        <v>0</v>
      </c>
      <c r="I35" s="29">
        <f>I24</f>
        <v>21859000</v>
      </c>
      <c r="J35" s="29">
        <f>J24</f>
        <v>22300000</v>
      </c>
      <c r="K35" s="29">
        <f>K24</f>
        <v>22800000</v>
      </c>
    </row>
    <row r="36" spans="1:11" ht="12.75">
      <c r="A36" s="6"/>
      <c r="B36" s="8"/>
      <c r="C36" s="8"/>
      <c r="D36" s="9"/>
      <c r="E36" s="9"/>
      <c r="F36" s="9"/>
      <c r="G36" s="9"/>
      <c r="H36" s="7"/>
      <c r="I36" s="8"/>
      <c r="J36" s="8"/>
      <c r="K36" s="8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10" ht="12.75">
      <c r="A39" s="26" t="s">
        <v>30</v>
      </c>
      <c r="B39" s="27"/>
      <c r="C39" s="27"/>
      <c r="D39" s="27"/>
      <c r="E39" s="28"/>
      <c r="F39" s="28"/>
      <c r="G39" s="28"/>
      <c r="H39" s="37" t="s">
        <v>48</v>
      </c>
      <c r="I39" s="37"/>
      <c r="J39" s="37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mergeCells count="24">
    <mergeCell ref="I1:L1"/>
    <mergeCell ref="I2:L2"/>
    <mergeCell ref="I4:L4"/>
    <mergeCell ref="H6:L6"/>
    <mergeCell ref="I15:K15"/>
    <mergeCell ref="I16:I18"/>
    <mergeCell ref="A10:L10"/>
    <mergeCell ref="H39:J39"/>
    <mergeCell ref="A12:L12"/>
    <mergeCell ref="F16:F18"/>
    <mergeCell ref="A15:A18"/>
    <mergeCell ref="C16:C18"/>
    <mergeCell ref="A13:K13"/>
    <mergeCell ref="A11:L11"/>
    <mergeCell ref="A8:K8"/>
    <mergeCell ref="H16:H18"/>
    <mergeCell ref="J16:J18"/>
    <mergeCell ref="K16:K18"/>
    <mergeCell ref="G16:G18"/>
    <mergeCell ref="D16:D18"/>
    <mergeCell ref="E16:E18"/>
    <mergeCell ref="B15:H15"/>
    <mergeCell ref="B16:B18"/>
    <mergeCell ref="J14:K14"/>
  </mergeCells>
  <printOptions/>
  <pageMargins left="0.17" right="0.3937007874015748" top="0.21" bottom="0.23" header="0.21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Здорова</cp:lastModifiedBy>
  <cp:lastPrinted>2011-12-23T07:29:02Z</cp:lastPrinted>
  <dcterms:created xsi:type="dcterms:W3CDTF">2007-12-18T07:41:21Z</dcterms:created>
  <dcterms:modified xsi:type="dcterms:W3CDTF">2013-10-03T12:35:28Z</dcterms:modified>
  <cp:category/>
  <cp:version/>
  <cp:contentType/>
  <cp:contentStatus/>
</cp:coreProperties>
</file>